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tabRatio="953"/>
  </bookViews>
  <sheets>
    <sheet name="C.2" sheetId="2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B.1" sheetId="23" r:id="rId20"/>
    <sheet name="B.2" sheetId="24" r:id="rId21"/>
    <sheet name="B.2.1" sheetId="25" r:id="rId22"/>
    <sheet name="B.2.2" sheetId="26" r:id="rId23"/>
    <sheet name="B.2.3" sheetId="27" r:id="rId24"/>
    <sheet name="B.2.4" sheetId="28" r:id="rId25"/>
    <sheet name="B.2.5" sheetId="29" r:id="rId26"/>
    <sheet name="B.2.6" sheetId="30" r:id="rId27"/>
    <sheet name="B.2.7" sheetId="31" r:id="rId28"/>
    <sheet name="B.2.8" sheetId="32" r:id="rId29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</definedNames>
  <calcPr calcId="145621"/>
</workbook>
</file>

<file path=xl/calcChain.xml><?xml version="1.0" encoding="utf-8"?>
<calcChain xmlns="http://schemas.openxmlformats.org/spreadsheetml/2006/main">
  <c r="M81" i="32" l="1"/>
  <c r="L81" i="32"/>
  <c r="K81" i="32"/>
  <c r="K77" i="32" s="1"/>
  <c r="J81" i="32"/>
  <c r="I81" i="32"/>
  <c r="H81" i="32"/>
  <c r="G81" i="32"/>
  <c r="G77" i="32" s="1"/>
  <c r="F81" i="32"/>
  <c r="E81" i="32"/>
  <c r="M78" i="32"/>
  <c r="L78" i="32"/>
  <c r="L77" i="32" s="1"/>
  <c r="K78" i="32"/>
  <c r="J78" i="32"/>
  <c r="J77" i="32" s="1"/>
  <c r="I78" i="32"/>
  <c r="H78" i="32"/>
  <c r="H77" i="32" s="1"/>
  <c r="G78" i="32"/>
  <c r="F78" i="32"/>
  <c r="F77" i="32" s="1"/>
  <c r="E78" i="32"/>
  <c r="M77" i="32"/>
  <c r="I77" i="32"/>
  <c r="E77" i="32"/>
  <c r="M73" i="32"/>
  <c r="L73" i="32"/>
  <c r="K73" i="32"/>
  <c r="J73" i="32"/>
  <c r="I73" i="32"/>
  <c r="H73" i="32"/>
  <c r="G73" i="32"/>
  <c r="F73" i="32"/>
  <c r="E73" i="32"/>
  <c r="M68" i="32"/>
  <c r="L68" i="32"/>
  <c r="K68" i="32"/>
  <c r="K64" i="32" s="1"/>
  <c r="J68" i="32"/>
  <c r="I68" i="32"/>
  <c r="H68" i="32"/>
  <c r="G68" i="32"/>
  <c r="G64" i="32" s="1"/>
  <c r="F68" i="32"/>
  <c r="E68" i="32"/>
  <c r="M65" i="32"/>
  <c r="L65" i="32"/>
  <c r="L64" i="32" s="1"/>
  <c r="K65" i="32"/>
  <c r="J65" i="32"/>
  <c r="J64" i="32" s="1"/>
  <c r="I65" i="32"/>
  <c r="H65" i="32"/>
  <c r="H64" i="32" s="1"/>
  <c r="G65" i="32"/>
  <c r="F65" i="32"/>
  <c r="F64" i="32" s="1"/>
  <c r="E65" i="32"/>
  <c r="M64" i="32"/>
  <c r="I64" i="32"/>
  <c r="E64" i="32"/>
  <c r="M59" i="32"/>
  <c r="L59" i="32"/>
  <c r="K59" i="32"/>
  <c r="J59" i="32"/>
  <c r="I59" i="32"/>
  <c r="H59" i="32"/>
  <c r="G59" i="32"/>
  <c r="F59" i="32"/>
  <c r="E59" i="32"/>
  <c r="M56" i="32"/>
  <c r="L56" i="32"/>
  <c r="K56" i="32"/>
  <c r="K52" i="32" s="1"/>
  <c r="K51" i="32" s="1"/>
  <c r="J56" i="32"/>
  <c r="I56" i="32"/>
  <c r="H56" i="32"/>
  <c r="G56" i="32"/>
  <c r="G52" i="32" s="1"/>
  <c r="G51" i="32" s="1"/>
  <c r="F56" i="32"/>
  <c r="E56" i="32"/>
  <c r="M53" i="32"/>
  <c r="L53" i="32"/>
  <c r="L52" i="32" s="1"/>
  <c r="L51" i="32" s="1"/>
  <c r="K53" i="32"/>
  <c r="J53" i="32"/>
  <c r="J52" i="32" s="1"/>
  <c r="I53" i="32"/>
  <c r="H53" i="32"/>
  <c r="H52" i="32" s="1"/>
  <c r="H51" i="32" s="1"/>
  <c r="G53" i="32"/>
  <c r="F53" i="32"/>
  <c r="F52" i="32" s="1"/>
  <c r="E53" i="32"/>
  <c r="M52" i="32"/>
  <c r="M51" i="32" s="1"/>
  <c r="I52" i="32"/>
  <c r="E52" i="32"/>
  <c r="J51" i="32"/>
  <c r="F51" i="32"/>
  <c r="M47" i="32"/>
  <c r="L47" i="32"/>
  <c r="K47" i="32"/>
  <c r="J47" i="32"/>
  <c r="I47" i="32"/>
  <c r="H47" i="32"/>
  <c r="G47" i="32"/>
  <c r="F47" i="32"/>
  <c r="E47" i="32"/>
  <c r="M8" i="32"/>
  <c r="L8" i="32"/>
  <c r="L4" i="32" s="1"/>
  <c r="L92" i="32" s="1"/>
  <c r="K8" i="32"/>
  <c r="J8" i="32"/>
  <c r="I8" i="32"/>
  <c r="H8" i="32"/>
  <c r="H4" i="32" s="1"/>
  <c r="H92" i="32" s="1"/>
  <c r="G8" i="32"/>
  <c r="F8" i="32"/>
  <c r="E8" i="32"/>
  <c r="M5" i="32"/>
  <c r="M4" i="32" s="1"/>
  <c r="M92" i="32" s="1"/>
  <c r="L5" i="32"/>
  <c r="K5" i="32"/>
  <c r="J5" i="32"/>
  <c r="I5" i="32"/>
  <c r="I4" i="32" s="1"/>
  <c r="H5" i="32"/>
  <c r="G5" i="32"/>
  <c r="F5" i="32"/>
  <c r="E5" i="32"/>
  <c r="E4" i="32" s="1"/>
  <c r="J4" i="32"/>
  <c r="F4" i="32"/>
  <c r="F92" i="32" s="1"/>
  <c r="M81" i="31"/>
  <c r="L81" i="31"/>
  <c r="L77" i="31" s="1"/>
  <c r="K81" i="31"/>
  <c r="J81" i="31"/>
  <c r="I81" i="31"/>
  <c r="H81" i="31"/>
  <c r="H77" i="31" s="1"/>
  <c r="G81" i="31"/>
  <c r="F81" i="31"/>
  <c r="E81" i="31"/>
  <c r="M78" i="31"/>
  <c r="M77" i="31" s="1"/>
  <c r="L78" i="31"/>
  <c r="K78" i="31"/>
  <c r="K77" i="31" s="1"/>
  <c r="J78" i="31"/>
  <c r="I78" i="31"/>
  <c r="I77" i="31" s="1"/>
  <c r="H78" i="31"/>
  <c r="G78" i="31"/>
  <c r="G77" i="31" s="1"/>
  <c r="F78" i="31"/>
  <c r="E78" i="31"/>
  <c r="E77" i="31" s="1"/>
  <c r="J77" i="31"/>
  <c r="F77" i="31"/>
  <c r="M73" i="31"/>
  <c r="L73" i="31"/>
  <c r="K73" i="31"/>
  <c r="J73" i="31"/>
  <c r="I73" i="31"/>
  <c r="H73" i="31"/>
  <c r="G73" i="31"/>
  <c r="F73" i="31"/>
  <c r="E73" i="31"/>
  <c r="M68" i="31"/>
  <c r="L68" i="31"/>
  <c r="L64" i="31" s="1"/>
  <c r="K68" i="31"/>
  <c r="J68" i="31"/>
  <c r="I68" i="31"/>
  <c r="H68" i="31"/>
  <c r="H64" i="31" s="1"/>
  <c r="G68" i="31"/>
  <c r="F68" i="31"/>
  <c r="E68" i="31"/>
  <c r="M65" i="31"/>
  <c r="M64" i="31" s="1"/>
  <c r="L65" i="31"/>
  <c r="K65" i="31"/>
  <c r="K64" i="31" s="1"/>
  <c r="J65" i="31"/>
  <c r="I65" i="31"/>
  <c r="I64" i="31" s="1"/>
  <c r="H65" i="31"/>
  <c r="G65" i="31"/>
  <c r="G64" i="31" s="1"/>
  <c r="F65" i="31"/>
  <c r="E65" i="31"/>
  <c r="E64" i="31" s="1"/>
  <c r="J64" i="31"/>
  <c r="F64" i="31"/>
  <c r="M59" i="31"/>
  <c r="L59" i="31"/>
  <c r="K59" i="31"/>
  <c r="J59" i="31"/>
  <c r="I59" i="31"/>
  <c r="H59" i="31"/>
  <c r="G59" i="31"/>
  <c r="F59" i="31"/>
  <c r="E59" i="31"/>
  <c r="M56" i="31"/>
  <c r="L56" i="31"/>
  <c r="L52" i="31" s="1"/>
  <c r="L51" i="31" s="1"/>
  <c r="K56" i="31"/>
  <c r="J56" i="31"/>
  <c r="I56" i="31"/>
  <c r="H56" i="31"/>
  <c r="H52" i="31" s="1"/>
  <c r="H51" i="31" s="1"/>
  <c r="G56" i="31"/>
  <c r="F56" i="31"/>
  <c r="E56" i="31"/>
  <c r="M53" i="31"/>
  <c r="M52" i="31" s="1"/>
  <c r="M51" i="31" s="1"/>
  <c r="L53" i="31"/>
  <c r="K53" i="31"/>
  <c r="K52" i="31" s="1"/>
  <c r="J53" i="31"/>
  <c r="I53" i="31"/>
  <c r="I52" i="31" s="1"/>
  <c r="I51" i="31" s="1"/>
  <c r="H53" i="31"/>
  <c r="G53" i="31"/>
  <c r="G52" i="31" s="1"/>
  <c r="F53" i="31"/>
  <c r="E53" i="31"/>
  <c r="E52" i="31" s="1"/>
  <c r="E51" i="31" s="1"/>
  <c r="J52" i="31"/>
  <c r="F52" i="31"/>
  <c r="F51" i="31" s="1"/>
  <c r="G51" i="31"/>
  <c r="G92" i="31" s="1"/>
  <c r="M47" i="31"/>
  <c r="L47" i="31"/>
  <c r="K47" i="31"/>
  <c r="J47" i="31"/>
  <c r="I47" i="31"/>
  <c r="H47" i="31"/>
  <c r="G47" i="31"/>
  <c r="F47" i="31"/>
  <c r="E47" i="31"/>
  <c r="M8" i="31"/>
  <c r="M4" i="31" s="1"/>
  <c r="L8" i="31"/>
  <c r="K8" i="31"/>
  <c r="J8" i="31"/>
  <c r="I8" i="31"/>
  <c r="I4" i="31" s="1"/>
  <c r="H8" i="31"/>
  <c r="G8" i="31"/>
  <c r="F8" i="31"/>
  <c r="E8" i="31"/>
  <c r="E4" i="31" s="1"/>
  <c r="M5" i="31"/>
  <c r="L5" i="31"/>
  <c r="L4" i="31" s="1"/>
  <c r="L92" i="31" s="1"/>
  <c r="K5" i="31"/>
  <c r="J5" i="31"/>
  <c r="J4" i="31" s="1"/>
  <c r="I5" i="31"/>
  <c r="H5" i="31"/>
  <c r="H4" i="31" s="1"/>
  <c r="H92" i="31" s="1"/>
  <c r="G5" i="31"/>
  <c r="F5" i="31"/>
  <c r="F4" i="31" s="1"/>
  <c r="E5" i="31"/>
  <c r="K4" i="31"/>
  <c r="G4" i="31"/>
  <c r="M81" i="30"/>
  <c r="M77" i="30" s="1"/>
  <c r="L81" i="30"/>
  <c r="K81" i="30"/>
  <c r="J81" i="30"/>
  <c r="I81" i="30"/>
  <c r="I77" i="30" s="1"/>
  <c r="H81" i="30"/>
  <c r="G81" i="30"/>
  <c r="F81" i="30"/>
  <c r="E81" i="30"/>
  <c r="E77" i="30" s="1"/>
  <c r="M78" i="30"/>
  <c r="L78" i="30"/>
  <c r="L77" i="30" s="1"/>
  <c r="K78" i="30"/>
  <c r="J78" i="30"/>
  <c r="J77" i="30" s="1"/>
  <c r="I78" i="30"/>
  <c r="H78" i="30"/>
  <c r="H77" i="30" s="1"/>
  <c r="G78" i="30"/>
  <c r="F78" i="30"/>
  <c r="F77" i="30" s="1"/>
  <c r="E78" i="30"/>
  <c r="K77" i="30"/>
  <c r="G77" i="30"/>
  <c r="M73" i="30"/>
  <c r="L73" i="30"/>
  <c r="K73" i="30"/>
  <c r="J73" i="30"/>
  <c r="I73" i="30"/>
  <c r="H73" i="30"/>
  <c r="G73" i="30"/>
  <c r="F73" i="30"/>
  <c r="E73" i="30"/>
  <c r="M68" i="30"/>
  <c r="M64" i="30" s="1"/>
  <c r="L68" i="30"/>
  <c r="K68" i="30"/>
  <c r="J68" i="30"/>
  <c r="I68" i="30"/>
  <c r="I64" i="30" s="1"/>
  <c r="H68" i="30"/>
  <c r="G68" i="30"/>
  <c r="F68" i="30"/>
  <c r="E68" i="30"/>
  <c r="E64" i="30" s="1"/>
  <c r="M65" i="30"/>
  <c r="L65" i="30"/>
  <c r="L64" i="30" s="1"/>
  <c r="K65" i="30"/>
  <c r="J65" i="30"/>
  <c r="J64" i="30" s="1"/>
  <c r="I65" i="30"/>
  <c r="H65" i="30"/>
  <c r="H64" i="30" s="1"/>
  <c r="G65" i="30"/>
  <c r="F65" i="30"/>
  <c r="F64" i="30" s="1"/>
  <c r="E65" i="30"/>
  <c r="K64" i="30"/>
  <c r="G64" i="30"/>
  <c r="M59" i="30"/>
  <c r="L59" i="30"/>
  <c r="K59" i="30"/>
  <c r="J59" i="30"/>
  <c r="I59" i="30"/>
  <c r="H59" i="30"/>
  <c r="G59" i="30"/>
  <c r="F59" i="30"/>
  <c r="E59" i="30"/>
  <c r="M56" i="30"/>
  <c r="M52" i="30" s="1"/>
  <c r="M51" i="30" s="1"/>
  <c r="L56" i="30"/>
  <c r="K56" i="30"/>
  <c r="J56" i="30"/>
  <c r="I56" i="30"/>
  <c r="I52" i="30" s="1"/>
  <c r="I51" i="30" s="1"/>
  <c r="H56" i="30"/>
  <c r="G56" i="30"/>
  <c r="F56" i="30"/>
  <c r="E56" i="30"/>
  <c r="E52" i="30" s="1"/>
  <c r="E51" i="30" s="1"/>
  <c r="M53" i="30"/>
  <c r="L53" i="30"/>
  <c r="L52" i="30" s="1"/>
  <c r="L51" i="30" s="1"/>
  <c r="L92" i="30" s="1"/>
  <c r="K53" i="30"/>
  <c r="J53" i="30"/>
  <c r="J52" i="30" s="1"/>
  <c r="J51" i="30" s="1"/>
  <c r="I53" i="30"/>
  <c r="H53" i="30"/>
  <c r="H52" i="30" s="1"/>
  <c r="H51" i="30" s="1"/>
  <c r="G53" i="30"/>
  <c r="F53" i="30"/>
  <c r="F52" i="30" s="1"/>
  <c r="F51" i="30" s="1"/>
  <c r="E53" i="30"/>
  <c r="K52" i="30"/>
  <c r="K51" i="30" s="1"/>
  <c r="G52" i="30"/>
  <c r="M47" i="30"/>
  <c r="L47" i="30"/>
  <c r="K47" i="30"/>
  <c r="J47" i="30"/>
  <c r="I47" i="30"/>
  <c r="H47" i="30"/>
  <c r="G47" i="30"/>
  <c r="F47" i="30"/>
  <c r="E47" i="30"/>
  <c r="M8" i="30"/>
  <c r="L8" i="30"/>
  <c r="K8" i="30"/>
  <c r="J8" i="30"/>
  <c r="J4" i="30" s="1"/>
  <c r="J92" i="30" s="1"/>
  <c r="I8" i="30"/>
  <c r="H8" i="30"/>
  <c r="G8" i="30"/>
  <c r="F8" i="30"/>
  <c r="F4" i="30" s="1"/>
  <c r="F92" i="30" s="1"/>
  <c r="E8" i="30"/>
  <c r="M5" i="30"/>
  <c r="L5" i="30"/>
  <c r="K5" i="30"/>
  <c r="K4" i="30" s="1"/>
  <c r="K92" i="30" s="1"/>
  <c r="J5" i="30"/>
  <c r="I5" i="30"/>
  <c r="H5" i="30"/>
  <c r="G5" i="30"/>
  <c r="G4" i="30" s="1"/>
  <c r="F5" i="30"/>
  <c r="E5" i="30"/>
  <c r="L4" i="30"/>
  <c r="H4" i="30"/>
  <c r="H92" i="30" s="1"/>
  <c r="M81" i="29"/>
  <c r="L81" i="29"/>
  <c r="K81" i="29"/>
  <c r="J81" i="29"/>
  <c r="J77" i="29" s="1"/>
  <c r="I81" i="29"/>
  <c r="H81" i="29"/>
  <c r="G81" i="29"/>
  <c r="F81" i="29"/>
  <c r="F77" i="29" s="1"/>
  <c r="E81" i="29"/>
  <c r="M78" i="29"/>
  <c r="M77" i="29" s="1"/>
  <c r="L78" i="29"/>
  <c r="K78" i="29"/>
  <c r="K77" i="29" s="1"/>
  <c r="J78" i="29"/>
  <c r="I78" i="29"/>
  <c r="I77" i="29" s="1"/>
  <c r="H78" i="29"/>
  <c r="G78" i="29"/>
  <c r="G77" i="29" s="1"/>
  <c r="F78" i="29"/>
  <c r="E78" i="29"/>
  <c r="E77" i="29" s="1"/>
  <c r="L77" i="29"/>
  <c r="H77" i="29"/>
  <c r="M73" i="29"/>
  <c r="M51" i="29" s="1"/>
  <c r="L73" i="29"/>
  <c r="K73" i="29"/>
  <c r="J73" i="29"/>
  <c r="I73" i="29"/>
  <c r="H73" i="29"/>
  <c r="G73" i="29"/>
  <c r="F73" i="29"/>
  <c r="E73" i="29"/>
  <c r="E51" i="29" s="1"/>
  <c r="M68" i="29"/>
  <c r="L68" i="29"/>
  <c r="K68" i="29"/>
  <c r="J68" i="29"/>
  <c r="J64" i="29" s="1"/>
  <c r="I68" i="29"/>
  <c r="H68" i="29"/>
  <c r="G68" i="29"/>
  <c r="F68" i="29"/>
  <c r="F64" i="29" s="1"/>
  <c r="E68" i="29"/>
  <c r="M65" i="29"/>
  <c r="M64" i="29" s="1"/>
  <c r="L65" i="29"/>
  <c r="K65" i="29"/>
  <c r="K64" i="29" s="1"/>
  <c r="J65" i="29"/>
  <c r="I65" i="29"/>
  <c r="I64" i="29" s="1"/>
  <c r="H65" i="29"/>
  <c r="G65" i="29"/>
  <c r="G64" i="29" s="1"/>
  <c r="F65" i="29"/>
  <c r="E65" i="29"/>
  <c r="E64" i="29" s="1"/>
  <c r="L64" i="29"/>
  <c r="H64" i="29"/>
  <c r="M59" i="29"/>
  <c r="L59" i="29"/>
  <c r="K59" i="29"/>
  <c r="J59" i="29"/>
  <c r="I59" i="29"/>
  <c r="I51" i="29" s="1"/>
  <c r="I92" i="29" s="1"/>
  <c r="H59" i="29"/>
  <c r="G59" i="29"/>
  <c r="F59" i="29"/>
  <c r="E59" i="29"/>
  <c r="M56" i="29"/>
  <c r="L56" i="29"/>
  <c r="K56" i="29"/>
  <c r="J56" i="29"/>
  <c r="J52" i="29" s="1"/>
  <c r="I56" i="29"/>
  <c r="H56" i="29"/>
  <c r="G56" i="29"/>
  <c r="F56" i="29"/>
  <c r="F52" i="29" s="1"/>
  <c r="E56" i="29"/>
  <c r="M53" i="29"/>
  <c r="M52" i="29" s="1"/>
  <c r="L53" i="29"/>
  <c r="K53" i="29"/>
  <c r="K52" i="29" s="1"/>
  <c r="J53" i="29"/>
  <c r="I53" i="29"/>
  <c r="I52" i="29" s="1"/>
  <c r="H53" i="29"/>
  <c r="G53" i="29"/>
  <c r="G52" i="29" s="1"/>
  <c r="F53" i="29"/>
  <c r="E53" i="29"/>
  <c r="E52" i="29" s="1"/>
  <c r="L52" i="29"/>
  <c r="L51" i="29" s="1"/>
  <c r="H52" i="29"/>
  <c r="M47" i="29"/>
  <c r="L47" i="29"/>
  <c r="K47" i="29"/>
  <c r="J47" i="29"/>
  <c r="I47" i="29"/>
  <c r="H47" i="29"/>
  <c r="G47" i="29"/>
  <c r="F47" i="29"/>
  <c r="E47" i="29"/>
  <c r="M8" i="29"/>
  <c r="L8" i="29"/>
  <c r="K8" i="29"/>
  <c r="K4" i="29" s="1"/>
  <c r="J8" i="29"/>
  <c r="I8" i="29"/>
  <c r="H8" i="29"/>
  <c r="G8" i="29"/>
  <c r="G4" i="29" s="1"/>
  <c r="F8" i="29"/>
  <c r="E8" i="29"/>
  <c r="M5" i="29"/>
  <c r="L5" i="29"/>
  <c r="L4" i="29" s="1"/>
  <c r="K5" i="29"/>
  <c r="J5" i="29"/>
  <c r="I5" i="29"/>
  <c r="H5" i="29"/>
  <c r="H4" i="29" s="1"/>
  <c r="G5" i="29"/>
  <c r="F5" i="29"/>
  <c r="E5" i="29"/>
  <c r="M4" i="29"/>
  <c r="I4" i="29"/>
  <c r="E4" i="29"/>
  <c r="F92" i="28"/>
  <c r="M81" i="28"/>
  <c r="L81" i="28"/>
  <c r="K81" i="28"/>
  <c r="K77" i="28" s="1"/>
  <c r="J81" i="28"/>
  <c r="I81" i="28"/>
  <c r="H81" i="28"/>
  <c r="G81" i="28"/>
  <c r="G77" i="28" s="1"/>
  <c r="F81" i="28"/>
  <c r="E81" i="28"/>
  <c r="M78" i="28"/>
  <c r="L78" i="28"/>
  <c r="L77" i="28" s="1"/>
  <c r="K78" i="28"/>
  <c r="J78" i="28"/>
  <c r="J77" i="28" s="1"/>
  <c r="I78" i="28"/>
  <c r="H78" i="28"/>
  <c r="H77" i="28" s="1"/>
  <c r="G78" i="28"/>
  <c r="F78" i="28"/>
  <c r="F77" i="28" s="1"/>
  <c r="E78" i="28"/>
  <c r="M77" i="28"/>
  <c r="I77" i="28"/>
  <c r="E77" i="28"/>
  <c r="M73" i="28"/>
  <c r="L73" i="28"/>
  <c r="K73" i="28"/>
  <c r="J73" i="28"/>
  <c r="I73" i="28"/>
  <c r="H73" i="28"/>
  <c r="G73" i="28"/>
  <c r="F73" i="28"/>
  <c r="E73" i="28"/>
  <c r="M68" i="28"/>
  <c r="L68" i="28"/>
  <c r="K68" i="28"/>
  <c r="K64" i="28" s="1"/>
  <c r="J68" i="28"/>
  <c r="I68" i="28"/>
  <c r="H68" i="28"/>
  <c r="G68" i="28"/>
  <c r="G64" i="28" s="1"/>
  <c r="F68" i="28"/>
  <c r="E68" i="28"/>
  <c r="M65" i="28"/>
  <c r="L65" i="28"/>
  <c r="L64" i="28" s="1"/>
  <c r="K65" i="28"/>
  <c r="J65" i="28"/>
  <c r="J64" i="28" s="1"/>
  <c r="I65" i="28"/>
  <c r="H65" i="28"/>
  <c r="H64" i="28" s="1"/>
  <c r="G65" i="28"/>
  <c r="F65" i="28"/>
  <c r="F64" i="28" s="1"/>
  <c r="E65" i="28"/>
  <c r="M64" i="28"/>
  <c r="I64" i="28"/>
  <c r="E64" i="28"/>
  <c r="M59" i="28"/>
  <c r="L59" i="28"/>
  <c r="K59" i="28"/>
  <c r="J59" i="28"/>
  <c r="I59" i="28"/>
  <c r="H59" i="28"/>
  <c r="G59" i="28"/>
  <c r="F59" i="28"/>
  <c r="E59" i="28"/>
  <c r="M56" i="28"/>
  <c r="L56" i="28"/>
  <c r="K56" i="28"/>
  <c r="K52" i="28" s="1"/>
  <c r="J56" i="28"/>
  <c r="I56" i="28"/>
  <c r="H56" i="28"/>
  <c r="G56" i="28"/>
  <c r="G52" i="28" s="1"/>
  <c r="F56" i="28"/>
  <c r="E56" i="28"/>
  <c r="M53" i="28"/>
  <c r="L53" i="28"/>
  <c r="L52" i="28" s="1"/>
  <c r="K53" i="28"/>
  <c r="J53" i="28"/>
  <c r="J52" i="28" s="1"/>
  <c r="I53" i="28"/>
  <c r="H53" i="28"/>
  <c r="H52" i="28" s="1"/>
  <c r="G53" i="28"/>
  <c r="F53" i="28"/>
  <c r="F52" i="28" s="1"/>
  <c r="F51" i="28" s="1"/>
  <c r="E53" i="28"/>
  <c r="M52" i="28"/>
  <c r="I52" i="28"/>
  <c r="I51" i="28" s="1"/>
  <c r="E52" i="28"/>
  <c r="E51" i="28" s="1"/>
  <c r="J51" i="28"/>
  <c r="M47" i="28"/>
  <c r="L47" i="28"/>
  <c r="K47" i="28"/>
  <c r="J47" i="28"/>
  <c r="I47" i="28"/>
  <c r="H47" i="28"/>
  <c r="G47" i="28"/>
  <c r="F47" i="28"/>
  <c r="E47" i="28"/>
  <c r="M8" i="28"/>
  <c r="L8" i="28"/>
  <c r="L4" i="28" s="1"/>
  <c r="K8" i="28"/>
  <c r="J8" i="28"/>
  <c r="I8" i="28"/>
  <c r="H8" i="28"/>
  <c r="H4" i="28" s="1"/>
  <c r="G8" i="28"/>
  <c r="F8" i="28"/>
  <c r="E8" i="28"/>
  <c r="M5" i="28"/>
  <c r="M4" i="28" s="1"/>
  <c r="L5" i="28"/>
  <c r="K5" i="28"/>
  <c r="K4" i="28" s="1"/>
  <c r="J5" i="28"/>
  <c r="I5" i="28"/>
  <c r="I4" i="28" s="1"/>
  <c r="H5" i="28"/>
  <c r="G5" i="28"/>
  <c r="G4" i="28" s="1"/>
  <c r="F5" i="28"/>
  <c r="E5" i="28"/>
  <c r="E4" i="28" s="1"/>
  <c r="E92" i="28" s="1"/>
  <c r="J4" i="28"/>
  <c r="J92" i="28" s="1"/>
  <c r="F4" i="28"/>
  <c r="M81" i="27"/>
  <c r="L81" i="27"/>
  <c r="L77" i="27" s="1"/>
  <c r="K81" i="27"/>
  <c r="J81" i="27"/>
  <c r="I81" i="27"/>
  <c r="H81" i="27"/>
  <c r="H77" i="27" s="1"/>
  <c r="G81" i="27"/>
  <c r="F81" i="27"/>
  <c r="E81" i="27"/>
  <c r="M78" i="27"/>
  <c r="M77" i="27" s="1"/>
  <c r="L78" i="27"/>
  <c r="K78" i="27"/>
  <c r="K77" i="27" s="1"/>
  <c r="J78" i="27"/>
  <c r="I78" i="27"/>
  <c r="I77" i="27" s="1"/>
  <c r="H78" i="27"/>
  <c r="G78" i="27"/>
  <c r="G77" i="27" s="1"/>
  <c r="F78" i="27"/>
  <c r="E78" i="27"/>
  <c r="E77" i="27" s="1"/>
  <c r="J77" i="27"/>
  <c r="F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J68" i="27"/>
  <c r="I68" i="27"/>
  <c r="H68" i="27"/>
  <c r="G68" i="27"/>
  <c r="F68" i="27"/>
  <c r="E68" i="27"/>
  <c r="M65" i="27"/>
  <c r="M64" i="27" s="1"/>
  <c r="L65" i="27"/>
  <c r="K65" i="27"/>
  <c r="K64" i="27" s="1"/>
  <c r="J65" i="27"/>
  <c r="I65" i="27"/>
  <c r="I64" i="27" s="1"/>
  <c r="H65" i="27"/>
  <c r="G65" i="27"/>
  <c r="G64" i="27" s="1"/>
  <c r="F65" i="27"/>
  <c r="E65" i="27"/>
  <c r="E64" i="27" s="1"/>
  <c r="L64" i="27"/>
  <c r="J64" i="27"/>
  <c r="H64" i="27"/>
  <c r="F64" i="27"/>
  <c r="M59" i="27"/>
  <c r="L59" i="27"/>
  <c r="K59" i="27"/>
  <c r="K51" i="27" s="1"/>
  <c r="J59" i="27"/>
  <c r="I59" i="27"/>
  <c r="H59" i="27"/>
  <c r="G59" i="27"/>
  <c r="F59" i="27"/>
  <c r="E59" i="27"/>
  <c r="M56" i="27"/>
  <c r="L56" i="27"/>
  <c r="L52" i="27" s="1"/>
  <c r="L51" i="27" s="1"/>
  <c r="K56" i="27"/>
  <c r="J56" i="27"/>
  <c r="I56" i="27"/>
  <c r="H56" i="27"/>
  <c r="H52" i="27" s="1"/>
  <c r="H51" i="27" s="1"/>
  <c r="G56" i="27"/>
  <c r="F56" i="27"/>
  <c r="E56" i="27"/>
  <c r="M53" i="27"/>
  <c r="M52" i="27" s="1"/>
  <c r="M51" i="27" s="1"/>
  <c r="L53" i="27"/>
  <c r="K53" i="27"/>
  <c r="K52" i="27" s="1"/>
  <c r="J53" i="27"/>
  <c r="I53" i="27"/>
  <c r="I52" i="27" s="1"/>
  <c r="I51" i="27" s="1"/>
  <c r="H53" i="27"/>
  <c r="G53" i="27"/>
  <c r="G52" i="27" s="1"/>
  <c r="F53" i="27"/>
  <c r="E53" i="27"/>
  <c r="E52" i="27" s="1"/>
  <c r="E51" i="27" s="1"/>
  <c r="J52" i="27"/>
  <c r="J51" i="27" s="1"/>
  <c r="F52" i="27"/>
  <c r="F51" i="27" s="1"/>
  <c r="G51" i="27"/>
  <c r="M47" i="27"/>
  <c r="L47" i="27"/>
  <c r="K47" i="27"/>
  <c r="J47" i="27"/>
  <c r="I47" i="27"/>
  <c r="H47" i="27"/>
  <c r="G47" i="27"/>
  <c r="F47" i="27"/>
  <c r="E47" i="27"/>
  <c r="M8" i="27"/>
  <c r="L8" i="27"/>
  <c r="K8" i="27"/>
  <c r="J8" i="27"/>
  <c r="I8" i="27"/>
  <c r="H8" i="27"/>
  <c r="G8" i="27"/>
  <c r="F8" i="27"/>
  <c r="E8" i="27"/>
  <c r="M5" i="27"/>
  <c r="L5" i="27"/>
  <c r="L4" i="27" s="1"/>
  <c r="K5" i="27"/>
  <c r="J5" i="27"/>
  <c r="I5" i="27"/>
  <c r="H5" i="27"/>
  <c r="H4" i="27" s="1"/>
  <c r="G5" i="27"/>
  <c r="F5" i="27"/>
  <c r="E5" i="27"/>
  <c r="M4" i="27"/>
  <c r="K4" i="27"/>
  <c r="K92" i="27" s="1"/>
  <c r="I4" i="27"/>
  <c r="G4" i="27"/>
  <c r="E4" i="27"/>
  <c r="M81" i="26"/>
  <c r="L81" i="26"/>
  <c r="K81" i="26"/>
  <c r="J81" i="26"/>
  <c r="I81" i="26"/>
  <c r="H81" i="26"/>
  <c r="G81" i="26"/>
  <c r="F81" i="26"/>
  <c r="E81" i="26"/>
  <c r="M78" i="26"/>
  <c r="M77" i="26" s="1"/>
  <c r="L78" i="26"/>
  <c r="K78" i="26"/>
  <c r="J78" i="26"/>
  <c r="I78" i="26"/>
  <c r="H78" i="26"/>
  <c r="G78" i="26"/>
  <c r="F78" i="26"/>
  <c r="E78" i="26"/>
  <c r="E77" i="26" s="1"/>
  <c r="K77" i="26"/>
  <c r="J77" i="26"/>
  <c r="I77" i="26"/>
  <c r="G77" i="26"/>
  <c r="F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J68" i="26"/>
  <c r="I68" i="26"/>
  <c r="H68" i="26"/>
  <c r="G68" i="26"/>
  <c r="F68" i="26"/>
  <c r="F64" i="26" s="1"/>
  <c r="E68" i="26"/>
  <c r="M65" i="26"/>
  <c r="M64" i="26" s="1"/>
  <c r="L65" i="26"/>
  <c r="K65" i="26"/>
  <c r="K64" i="26" s="1"/>
  <c r="J65" i="26"/>
  <c r="I65" i="26"/>
  <c r="I64" i="26" s="1"/>
  <c r="H65" i="26"/>
  <c r="G65" i="26"/>
  <c r="G64" i="26" s="1"/>
  <c r="F65" i="26"/>
  <c r="E65" i="26"/>
  <c r="E64" i="26" s="1"/>
  <c r="L64" i="26"/>
  <c r="J64" i="26"/>
  <c r="H64" i="26"/>
  <c r="M59" i="26"/>
  <c r="L59" i="26"/>
  <c r="K59" i="26"/>
  <c r="J59" i="26"/>
  <c r="I59" i="26"/>
  <c r="I51" i="26" s="1"/>
  <c r="H59" i="26"/>
  <c r="G59" i="26"/>
  <c r="F59" i="26"/>
  <c r="E59" i="26"/>
  <c r="M56" i="26"/>
  <c r="L56" i="26"/>
  <c r="K56" i="26"/>
  <c r="J56" i="26"/>
  <c r="J52" i="26" s="1"/>
  <c r="J51" i="26" s="1"/>
  <c r="I56" i="26"/>
  <c r="H56" i="26"/>
  <c r="G56" i="26"/>
  <c r="F56" i="26"/>
  <c r="F52" i="26" s="1"/>
  <c r="F51" i="26" s="1"/>
  <c r="E56" i="26"/>
  <c r="M53" i="26"/>
  <c r="M52" i="26" s="1"/>
  <c r="L53" i="26"/>
  <c r="K53" i="26"/>
  <c r="K52" i="26" s="1"/>
  <c r="K51" i="26" s="1"/>
  <c r="J53" i="26"/>
  <c r="I53" i="26"/>
  <c r="I52" i="26" s="1"/>
  <c r="H53" i="26"/>
  <c r="G53" i="26"/>
  <c r="G52" i="26" s="1"/>
  <c r="G51" i="26" s="1"/>
  <c r="F53" i="26"/>
  <c r="E53" i="26"/>
  <c r="E52" i="26" s="1"/>
  <c r="L52" i="26"/>
  <c r="L51" i="26" s="1"/>
  <c r="H52" i="26"/>
  <c r="M51" i="26"/>
  <c r="E51" i="26"/>
  <c r="M47" i="26"/>
  <c r="L47" i="26"/>
  <c r="K47" i="26"/>
  <c r="J47" i="26"/>
  <c r="I47" i="26"/>
  <c r="H47" i="26"/>
  <c r="G47" i="26"/>
  <c r="F47" i="26"/>
  <c r="E47" i="26"/>
  <c r="M8" i="26"/>
  <c r="L8" i="26"/>
  <c r="K8" i="26"/>
  <c r="K4" i="26" s="1"/>
  <c r="K92" i="26" s="1"/>
  <c r="J8" i="26"/>
  <c r="I8" i="26"/>
  <c r="H8" i="26"/>
  <c r="G8" i="26"/>
  <c r="G4" i="26" s="1"/>
  <c r="G92" i="26" s="1"/>
  <c r="F8" i="26"/>
  <c r="E8" i="26"/>
  <c r="M5" i="26"/>
  <c r="L5" i="26"/>
  <c r="L4" i="26" s="1"/>
  <c r="K5" i="26"/>
  <c r="J5" i="26"/>
  <c r="I5" i="26"/>
  <c r="H5" i="26"/>
  <c r="H4" i="26" s="1"/>
  <c r="G5" i="26"/>
  <c r="F5" i="26"/>
  <c r="E5" i="26"/>
  <c r="M4" i="26"/>
  <c r="M92" i="26" s="1"/>
  <c r="I4" i="26"/>
  <c r="E4" i="26"/>
  <c r="M81" i="25"/>
  <c r="L81" i="25"/>
  <c r="K81" i="25"/>
  <c r="K77" i="25" s="1"/>
  <c r="J81" i="25"/>
  <c r="I81" i="25"/>
  <c r="H81" i="25"/>
  <c r="G81" i="25"/>
  <c r="G77" i="25" s="1"/>
  <c r="F81" i="25"/>
  <c r="E81" i="25"/>
  <c r="M78" i="25"/>
  <c r="L78" i="25"/>
  <c r="L77" i="25" s="1"/>
  <c r="K78" i="25"/>
  <c r="J78" i="25"/>
  <c r="J77" i="25" s="1"/>
  <c r="I78" i="25"/>
  <c r="H78" i="25"/>
  <c r="H77" i="25" s="1"/>
  <c r="G78" i="25"/>
  <c r="F78" i="25"/>
  <c r="F77" i="25" s="1"/>
  <c r="E78" i="25"/>
  <c r="M77" i="25"/>
  <c r="I77" i="25"/>
  <c r="E77" i="25"/>
  <c r="M73" i="25"/>
  <c r="L73" i="25"/>
  <c r="K73" i="25"/>
  <c r="J73" i="25"/>
  <c r="I73" i="25"/>
  <c r="H73" i="25"/>
  <c r="G73" i="25"/>
  <c r="F73" i="25"/>
  <c r="E73" i="25"/>
  <c r="M68" i="25"/>
  <c r="L68" i="25"/>
  <c r="K68" i="25"/>
  <c r="K64" i="25" s="1"/>
  <c r="J68" i="25"/>
  <c r="I68" i="25"/>
  <c r="H68" i="25"/>
  <c r="G68" i="25"/>
  <c r="G64" i="25" s="1"/>
  <c r="F68" i="25"/>
  <c r="E68" i="25"/>
  <c r="M65" i="25"/>
  <c r="L65" i="25"/>
  <c r="L64" i="25" s="1"/>
  <c r="K65" i="25"/>
  <c r="J65" i="25"/>
  <c r="J64" i="25" s="1"/>
  <c r="I65" i="25"/>
  <c r="H65" i="25"/>
  <c r="H64" i="25" s="1"/>
  <c r="G65" i="25"/>
  <c r="F65" i="25"/>
  <c r="F64" i="25" s="1"/>
  <c r="E65" i="25"/>
  <c r="M64" i="25"/>
  <c r="I64" i="25"/>
  <c r="E64" i="25"/>
  <c r="M59" i="25"/>
  <c r="L59" i="25"/>
  <c r="K59" i="25"/>
  <c r="J59" i="25"/>
  <c r="I59" i="25"/>
  <c r="H59" i="25"/>
  <c r="G59" i="25"/>
  <c r="F59" i="25"/>
  <c r="E59" i="25"/>
  <c r="M56" i="25"/>
  <c r="L56" i="25"/>
  <c r="K56" i="25"/>
  <c r="K52" i="25" s="1"/>
  <c r="J56" i="25"/>
  <c r="I56" i="25"/>
  <c r="H56" i="25"/>
  <c r="G56" i="25"/>
  <c r="G52" i="25" s="1"/>
  <c r="F56" i="25"/>
  <c r="E56" i="25"/>
  <c r="M53" i="25"/>
  <c r="L53" i="25"/>
  <c r="L52" i="25" s="1"/>
  <c r="K53" i="25"/>
  <c r="J53" i="25"/>
  <c r="J52" i="25" s="1"/>
  <c r="I53" i="25"/>
  <c r="H53" i="25"/>
  <c r="H52" i="25" s="1"/>
  <c r="G53" i="25"/>
  <c r="F53" i="25"/>
  <c r="F52" i="25" s="1"/>
  <c r="F51" i="25" s="1"/>
  <c r="E53" i="25"/>
  <c r="M52" i="25"/>
  <c r="I52" i="25"/>
  <c r="I51" i="25" s="1"/>
  <c r="E52" i="25"/>
  <c r="E51" i="25" s="1"/>
  <c r="J51" i="25"/>
  <c r="M47" i="25"/>
  <c r="L47" i="25"/>
  <c r="K47" i="25"/>
  <c r="J47" i="25"/>
  <c r="I47" i="25"/>
  <c r="H47" i="25"/>
  <c r="G47" i="25"/>
  <c r="F47" i="25"/>
  <c r="E47" i="25"/>
  <c r="M8" i="25"/>
  <c r="L8" i="25"/>
  <c r="L4" i="25" s="1"/>
  <c r="K8" i="25"/>
  <c r="J8" i="25"/>
  <c r="I8" i="25"/>
  <c r="H8" i="25"/>
  <c r="H4" i="25" s="1"/>
  <c r="G8" i="25"/>
  <c r="F8" i="25"/>
  <c r="E8" i="25"/>
  <c r="M5" i="25"/>
  <c r="M4" i="25" s="1"/>
  <c r="L5" i="25"/>
  <c r="K5" i="25"/>
  <c r="K4" i="25" s="1"/>
  <c r="J5" i="25"/>
  <c r="I5" i="25"/>
  <c r="I4" i="25" s="1"/>
  <c r="H5" i="25"/>
  <c r="G5" i="25"/>
  <c r="G4" i="25" s="1"/>
  <c r="F5" i="25"/>
  <c r="E5" i="25"/>
  <c r="E4" i="25" s="1"/>
  <c r="E92" i="25" s="1"/>
  <c r="J4" i="25"/>
  <c r="J92" i="25" s="1"/>
  <c r="F4" i="25"/>
  <c r="F92" i="25" s="1"/>
  <c r="M81" i="24"/>
  <c r="L81" i="24"/>
  <c r="L77" i="24" s="1"/>
  <c r="K81" i="24"/>
  <c r="J81" i="24"/>
  <c r="I81" i="24"/>
  <c r="H81" i="24"/>
  <c r="H77" i="24" s="1"/>
  <c r="G81" i="24"/>
  <c r="F81" i="24"/>
  <c r="E81" i="24"/>
  <c r="M78" i="24"/>
  <c r="M77" i="24" s="1"/>
  <c r="L78" i="24"/>
  <c r="K78" i="24"/>
  <c r="K77" i="24" s="1"/>
  <c r="J78" i="24"/>
  <c r="I78" i="24"/>
  <c r="I77" i="24" s="1"/>
  <c r="H78" i="24"/>
  <c r="G78" i="24"/>
  <c r="G77" i="24" s="1"/>
  <c r="F78" i="24"/>
  <c r="E78" i="24"/>
  <c r="E77" i="24" s="1"/>
  <c r="J77" i="24"/>
  <c r="F77" i="24"/>
  <c r="M73" i="24"/>
  <c r="L73" i="24"/>
  <c r="K73" i="24"/>
  <c r="J73" i="24"/>
  <c r="I73" i="24"/>
  <c r="H73" i="24"/>
  <c r="G73" i="24"/>
  <c r="F73" i="24"/>
  <c r="E73" i="24"/>
  <c r="M68" i="24"/>
  <c r="L68" i="24"/>
  <c r="L64" i="24" s="1"/>
  <c r="K68" i="24"/>
  <c r="J68" i="24"/>
  <c r="I68" i="24"/>
  <c r="H68" i="24"/>
  <c r="H64" i="24" s="1"/>
  <c r="G68" i="24"/>
  <c r="F68" i="24"/>
  <c r="E68" i="24"/>
  <c r="M65" i="24"/>
  <c r="M64" i="24" s="1"/>
  <c r="L65" i="24"/>
  <c r="K65" i="24"/>
  <c r="K64" i="24" s="1"/>
  <c r="J65" i="24"/>
  <c r="I65" i="24"/>
  <c r="I64" i="24" s="1"/>
  <c r="H65" i="24"/>
  <c r="G65" i="24"/>
  <c r="G64" i="24" s="1"/>
  <c r="F65" i="24"/>
  <c r="E65" i="24"/>
  <c r="E64" i="24" s="1"/>
  <c r="J64" i="24"/>
  <c r="F64" i="24"/>
  <c r="M59" i="24"/>
  <c r="L59" i="24"/>
  <c r="K59" i="24"/>
  <c r="J59" i="24"/>
  <c r="I59" i="24"/>
  <c r="H59" i="24"/>
  <c r="G59" i="24"/>
  <c r="F59" i="24"/>
  <c r="E59" i="24"/>
  <c r="M56" i="24"/>
  <c r="L56" i="24"/>
  <c r="L52" i="24" s="1"/>
  <c r="L51" i="24" s="1"/>
  <c r="K56" i="24"/>
  <c r="J56" i="24"/>
  <c r="I56" i="24"/>
  <c r="H56" i="24"/>
  <c r="H52" i="24" s="1"/>
  <c r="H51" i="24" s="1"/>
  <c r="G56" i="24"/>
  <c r="F56" i="24"/>
  <c r="E56" i="24"/>
  <c r="M53" i="24"/>
  <c r="M52" i="24" s="1"/>
  <c r="M51" i="24" s="1"/>
  <c r="L53" i="24"/>
  <c r="K53" i="24"/>
  <c r="K52" i="24" s="1"/>
  <c r="K51" i="24" s="1"/>
  <c r="J53" i="24"/>
  <c r="I53" i="24"/>
  <c r="I52" i="24" s="1"/>
  <c r="I51" i="24" s="1"/>
  <c r="H53" i="24"/>
  <c r="G53" i="24"/>
  <c r="G52" i="24" s="1"/>
  <c r="G51" i="24" s="1"/>
  <c r="G92" i="24" s="1"/>
  <c r="F53" i="24"/>
  <c r="E53" i="24"/>
  <c r="E52" i="24" s="1"/>
  <c r="E51" i="24" s="1"/>
  <c r="J52" i="24"/>
  <c r="F52" i="24"/>
  <c r="F51" i="24" s="1"/>
  <c r="M47" i="24"/>
  <c r="L47" i="24"/>
  <c r="K47" i="24"/>
  <c r="J47" i="24"/>
  <c r="I47" i="24"/>
  <c r="H47" i="24"/>
  <c r="G47" i="24"/>
  <c r="F47" i="24"/>
  <c r="E47" i="24"/>
  <c r="M8" i="24"/>
  <c r="M4" i="24" s="1"/>
  <c r="M92" i="24" s="1"/>
  <c r="L8" i="24"/>
  <c r="K8" i="24"/>
  <c r="J8" i="24"/>
  <c r="I8" i="24"/>
  <c r="I4" i="24" s="1"/>
  <c r="I92" i="24" s="1"/>
  <c r="H8" i="24"/>
  <c r="G8" i="24"/>
  <c r="F8" i="24"/>
  <c r="E8" i="24"/>
  <c r="E4" i="24" s="1"/>
  <c r="E92" i="24" s="1"/>
  <c r="M5" i="24"/>
  <c r="L5" i="24"/>
  <c r="K5" i="24"/>
  <c r="J5" i="24"/>
  <c r="J4" i="24" s="1"/>
  <c r="I5" i="24"/>
  <c r="H5" i="24"/>
  <c r="G5" i="24"/>
  <c r="F5" i="24"/>
  <c r="F4" i="24" s="1"/>
  <c r="F92" i="24" s="1"/>
  <c r="E5" i="24"/>
  <c r="K4" i="24"/>
  <c r="K92" i="24" s="1"/>
  <c r="G4" i="24"/>
  <c r="L40" i="23"/>
  <c r="M36" i="23"/>
  <c r="L36" i="23"/>
  <c r="K36" i="23"/>
  <c r="J36" i="23"/>
  <c r="I36" i="23"/>
  <c r="H36" i="23"/>
  <c r="G36" i="23"/>
  <c r="F36" i="23"/>
  <c r="E36" i="23"/>
  <c r="M31" i="23"/>
  <c r="L31" i="23"/>
  <c r="K31" i="23"/>
  <c r="J31" i="23"/>
  <c r="I31" i="23"/>
  <c r="H31" i="23"/>
  <c r="G31" i="23"/>
  <c r="F31" i="23"/>
  <c r="E31" i="23"/>
  <c r="M21" i="23"/>
  <c r="L21" i="23"/>
  <c r="K21" i="23"/>
  <c r="J21" i="23"/>
  <c r="I21" i="23"/>
  <c r="H21" i="23"/>
  <c r="G21" i="23"/>
  <c r="F21" i="23"/>
  <c r="E21" i="23"/>
  <c r="M10" i="23"/>
  <c r="L10" i="23"/>
  <c r="L9" i="23" s="1"/>
  <c r="K10" i="23"/>
  <c r="J10" i="23"/>
  <c r="J9" i="23" s="1"/>
  <c r="I10" i="23"/>
  <c r="H10" i="23"/>
  <c r="H9" i="23" s="1"/>
  <c r="H40" i="23" s="1"/>
  <c r="G10" i="23"/>
  <c r="F10" i="23"/>
  <c r="F9" i="23" s="1"/>
  <c r="E10" i="23"/>
  <c r="M9" i="23"/>
  <c r="K9" i="23"/>
  <c r="I9" i="23"/>
  <c r="G9" i="23"/>
  <c r="E9" i="23"/>
  <c r="M4" i="23"/>
  <c r="L4" i="23"/>
  <c r="K4" i="23"/>
  <c r="J4" i="23"/>
  <c r="I4" i="23"/>
  <c r="H4" i="23"/>
  <c r="G4" i="23"/>
  <c r="F4" i="23"/>
  <c r="E4" i="23"/>
  <c r="K15" i="22"/>
  <c r="J15" i="22"/>
  <c r="I15" i="22"/>
  <c r="H15" i="22"/>
  <c r="G15" i="22"/>
  <c r="F15" i="22"/>
  <c r="E15" i="22"/>
  <c r="D15" i="22"/>
  <c r="C15" i="22"/>
  <c r="K4" i="22"/>
  <c r="J4" i="22"/>
  <c r="I4" i="22"/>
  <c r="H4" i="22"/>
  <c r="G4" i="22"/>
  <c r="F4" i="22"/>
  <c r="E4" i="22"/>
  <c r="D4" i="22"/>
  <c r="C4" i="22"/>
  <c r="K26" i="21"/>
  <c r="G26" i="21"/>
  <c r="C26" i="21"/>
  <c r="K16" i="21"/>
  <c r="J16" i="21"/>
  <c r="I16" i="21"/>
  <c r="H16" i="21"/>
  <c r="G16" i="21"/>
  <c r="F16" i="21"/>
  <c r="E16" i="21"/>
  <c r="D16" i="21"/>
  <c r="C16" i="21"/>
  <c r="K8" i="21"/>
  <c r="J8" i="21"/>
  <c r="I8" i="21"/>
  <c r="I26" i="21" s="1"/>
  <c r="H8" i="21"/>
  <c r="G8" i="21"/>
  <c r="F8" i="21"/>
  <c r="E8" i="21"/>
  <c r="E26" i="21" s="1"/>
  <c r="D8" i="21"/>
  <c r="C8" i="21"/>
  <c r="K4" i="21"/>
  <c r="J4" i="21"/>
  <c r="J26" i="21" s="1"/>
  <c r="I4" i="21"/>
  <c r="H4" i="21"/>
  <c r="G4" i="21"/>
  <c r="F4" i="21"/>
  <c r="F26" i="21" s="1"/>
  <c r="E4" i="21"/>
  <c r="D4" i="21"/>
  <c r="C4" i="2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I26" i="19"/>
  <c r="E26" i="19"/>
  <c r="K16" i="19"/>
  <c r="J16" i="19"/>
  <c r="I16" i="19"/>
  <c r="H16" i="19"/>
  <c r="G16" i="19"/>
  <c r="F16" i="19"/>
  <c r="E16" i="19"/>
  <c r="D16" i="19"/>
  <c r="C16" i="19"/>
  <c r="K8" i="19"/>
  <c r="K26" i="19" s="1"/>
  <c r="J8" i="19"/>
  <c r="I8" i="19"/>
  <c r="H8" i="19"/>
  <c r="G8" i="19"/>
  <c r="G26" i="19" s="1"/>
  <c r="F8" i="19"/>
  <c r="E8" i="19"/>
  <c r="D8" i="19"/>
  <c r="C8" i="19"/>
  <c r="C26" i="19" s="1"/>
  <c r="K4" i="19"/>
  <c r="J4" i="19"/>
  <c r="I4" i="19"/>
  <c r="H4" i="19"/>
  <c r="H26" i="19" s="1"/>
  <c r="G4" i="19"/>
  <c r="F4" i="19"/>
  <c r="E4" i="19"/>
  <c r="D4" i="19"/>
  <c r="D26" i="19" s="1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K26" i="17"/>
  <c r="G26" i="17"/>
  <c r="C26" i="17"/>
  <c r="K16" i="17"/>
  <c r="J16" i="17"/>
  <c r="I16" i="17"/>
  <c r="H16" i="17"/>
  <c r="G16" i="17"/>
  <c r="F16" i="17"/>
  <c r="E16" i="17"/>
  <c r="D16" i="17"/>
  <c r="C16" i="17"/>
  <c r="K8" i="17"/>
  <c r="J8" i="17"/>
  <c r="I8" i="17"/>
  <c r="I26" i="17" s="1"/>
  <c r="H8" i="17"/>
  <c r="G8" i="17"/>
  <c r="F8" i="17"/>
  <c r="E8" i="17"/>
  <c r="E26" i="17" s="1"/>
  <c r="D8" i="17"/>
  <c r="C8" i="17"/>
  <c r="K4" i="17"/>
  <c r="J4" i="17"/>
  <c r="J26" i="17" s="1"/>
  <c r="I4" i="17"/>
  <c r="H4" i="17"/>
  <c r="H26" i="17" s="1"/>
  <c r="G4" i="17"/>
  <c r="F4" i="17"/>
  <c r="F26" i="17" s="1"/>
  <c r="E4" i="17"/>
  <c r="D4" i="17"/>
  <c r="D26" i="17" s="1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I26" i="15"/>
  <c r="E26" i="15"/>
  <c r="K16" i="15"/>
  <c r="J16" i="15"/>
  <c r="I16" i="15"/>
  <c r="H16" i="15"/>
  <c r="G16" i="15"/>
  <c r="F16" i="15"/>
  <c r="E16" i="15"/>
  <c r="D16" i="15"/>
  <c r="C16" i="15"/>
  <c r="K8" i="15"/>
  <c r="K26" i="15" s="1"/>
  <c r="J8" i="15"/>
  <c r="I8" i="15"/>
  <c r="H8" i="15"/>
  <c r="G8" i="15"/>
  <c r="G26" i="15" s="1"/>
  <c r="F8" i="15"/>
  <c r="E8" i="15"/>
  <c r="D8" i="15"/>
  <c r="C8" i="15"/>
  <c r="C26" i="15" s="1"/>
  <c r="K4" i="15"/>
  <c r="J4" i="15"/>
  <c r="I4" i="15"/>
  <c r="H4" i="15"/>
  <c r="H26" i="15" s="1"/>
  <c r="G4" i="15"/>
  <c r="F4" i="15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K26" i="13"/>
  <c r="G26" i="13"/>
  <c r="C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I26" i="13" s="1"/>
  <c r="H8" i="13"/>
  <c r="G8" i="13"/>
  <c r="F8" i="13"/>
  <c r="E8" i="13"/>
  <c r="E26" i="13" s="1"/>
  <c r="D8" i="13"/>
  <c r="C8" i="13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I26" i="11"/>
  <c r="E26" i="11"/>
  <c r="K16" i="11"/>
  <c r="J16" i="11"/>
  <c r="I16" i="11"/>
  <c r="H16" i="11"/>
  <c r="G16" i="11"/>
  <c r="F16" i="11"/>
  <c r="E16" i="11"/>
  <c r="D16" i="11"/>
  <c r="C16" i="11"/>
  <c r="K8" i="11"/>
  <c r="K26" i="11" s="1"/>
  <c r="J8" i="11"/>
  <c r="I8" i="11"/>
  <c r="H8" i="11"/>
  <c r="G8" i="11"/>
  <c r="G26" i="11" s="1"/>
  <c r="F8" i="11"/>
  <c r="E8" i="11"/>
  <c r="D8" i="11"/>
  <c r="C8" i="11"/>
  <c r="C26" i="11" s="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K26" i="9"/>
  <c r="G26" i="9"/>
  <c r="C26" i="9"/>
  <c r="K16" i="9"/>
  <c r="J16" i="9"/>
  <c r="I16" i="9"/>
  <c r="H16" i="9"/>
  <c r="G16" i="9"/>
  <c r="F16" i="9"/>
  <c r="E16" i="9"/>
  <c r="D16" i="9"/>
  <c r="C16" i="9"/>
  <c r="K8" i="9"/>
  <c r="J8" i="9"/>
  <c r="I8" i="9"/>
  <c r="I26" i="9" s="1"/>
  <c r="H8" i="9"/>
  <c r="G8" i="9"/>
  <c r="F8" i="9"/>
  <c r="E8" i="9"/>
  <c r="E26" i="9" s="1"/>
  <c r="D8" i="9"/>
  <c r="C8" i="9"/>
  <c r="K4" i="9"/>
  <c r="J4" i="9"/>
  <c r="J26" i="9" s="1"/>
  <c r="I4" i="9"/>
  <c r="H4" i="9"/>
  <c r="G4" i="9"/>
  <c r="F4" i="9"/>
  <c r="F26" i="9" s="1"/>
  <c r="E4" i="9"/>
  <c r="D4" i="9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I26" i="7"/>
  <c r="E26" i="7"/>
  <c r="K16" i="7"/>
  <c r="J16" i="7"/>
  <c r="I16" i="7"/>
  <c r="H16" i="7"/>
  <c r="G16" i="7"/>
  <c r="F16" i="7"/>
  <c r="E16" i="7"/>
  <c r="D16" i="7"/>
  <c r="C16" i="7"/>
  <c r="K8" i="7"/>
  <c r="K26" i="7" s="1"/>
  <c r="J8" i="7"/>
  <c r="I8" i="7"/>
  <c r="H8" i="7"/>
  <c r="G8" i="7"/>
  <c r="G26" i="7" s="1"/>
  <c r="F8" i="7"/>
  <c r="E8" i="7"/>
  <c r="D8" i="7"/>
  <c r="C8" i="7"/>
  <c r="C26" i="7" s="1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I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E26" i="4" s="1"/>
  <c r="D8" i="4"/>
  <c r="C8" i="4"/>
  <c r="K4" i="4"/>
  <c r="K26" i="4" s="1"/>
  <c r="J4" i="4"/>
  <c r="J26" i="4" s="1"/>
  <c r="I4" i="4"/>
  <c r="H4" i="4"/>
  <c r="G4" i="4"/>
  <c r="G26" i="4" s="1"/>
  <c r="F4" i="4"/>
  <c r="F26" i="4" s="1"/>
  <c r="E4" i="4"/>
  <c r="D4" i="4"/>
  <c r="C4" i="4"/>
  <c r="C26" i="4" s="1"/>
  <c r="D26" i="4" l="1"/>
  <c r="H26" i="4"/>
  <c r="D26" i="9"/>
  <c r="H26" i="9"/>
  <c r="F26" i="19"/>
  <c r="J26" i="19"/>
  <c r="E40" i="23"/>
  <c r="I40" i="23"/>
  <c r="M40" i="23"/>
  <c r="K40" i="23"/>
  <c r="J51" i="24"/>
  <c r="J92" i="24" s="1"/>
  <c r="M51" i="25"/>
  <c r="H51" i="25"/>
  <c r="L51" i="25"/>
  <c r="G51" i="25"/>
  <c r="G92" i="25" s="1"/>
  <c r="K51" i="25"/>
  <c r="M92" i="29"/>
  <c r="L92" i="29"/>
  <c r="K51" i="31"/>
  <c r="J92" i="32"/>
  <c r="K92" i="31"/>
  <c r="F26" i="15"/>
  <c r="J26" i="15"/>
  <c r="D26" i="21"/>
  <c r="H26" i="21"/>
  <c r="F40" i="23"/>
  <c r="J40" i="23"/>
  <c r="H4" i="24"/>
  <c r="H92" i="24" s="1"/>
  <c r="L4" i="24"/>
  <c r="L92" i="24" s="1"/>
  <c r="I92" i="25"/>
  <c r="M92" i="25"/>
  <c r="H92" i="25"/>
  <c r="L92" i="25"/>
  <c r="E92" i="26"/>
  <c r="F4" i="26"/>
  <c r="F92" i="26" s="1"/>
  <c r="J4" i="26"/>
  <c r="J92" i="26" s="1"/>
  <c r="K92" i="25"/>
  <c r="G40" i="23"/>
  <c r="I92" i="26"/>
  <c r="H51" i="26"/>
  <c r="H92" i="26" s="1"/>
  <c r="G92" i="27"/>
  <c r="G92" i="28"/>
  <c r="E92" i="29"/>
  <c r="I92" i="27"/>
  <c r="F4" i="27"/>
  <c r="F92" i="27" s="1"/>
  <c r="J4" i="27"/>
  <c r="J92" i="27" s="1"/>
  <c r="M51" i="28"/>
  <c r="H51" i="28"/>
  <c r="L51" i="28"/>
  <c r="L92" i="28" s="1"/>
  <c r="G51" i="28"/>
  <c r="K51" i="28"/>
  <c r="K92" i="28" s="1"/>
  <c r="E51" i="32"/>
  <c r="E92" i="32" s="1"/>
  <c r="I92" i="28"/>
  <c r="M92" i="28"/>
  <c r="H92" i="28"/>
  <c r="F4" i="29"/>
  <c r="F92" i="29" s="1"/>
  <c r="J4" i="29"/>
  <c r="E4" i="30"/>
  <c r="E92" i="30" s="1"/>
  <c r="I4" i="30"/>
  <c r="I92" i="30" s="1"/>
  <c r="M4" i="30"/>
  <c r="M92" i="30" s="1"/>
  <c r="F92" i="31"/>
  <c r="E92" i="31"/>
  <c r="I92" i="31"/>
  <c r="M92" i="31"/>
  <c r="G4" i="32"/>
  <c r="G92" i="32" s="1"/>
  <c r="K4" i="32"/>
  <c r="K92" i="32" s="1"/>
  <c r="I51" i="32"/>
  <c r="I92" i="32" s="1"/>
  <c r="H77" i="26"/>
  <c r="L77" i="26"/>
  <c r="L92" i="26" s="1"/>
  <c r="E92" i="27"/>
  <c r="M92" i="27"/>
  <c r="H92" i="27"/>
  <c r="L92" i="27"/>
  <c r="H51" i="29"/>
  <c r="H92" i="29" s="1"/>
  <c r="G51" i="29"/>
  <c r="G92" i="29" s="1"/>
  <c r="K51" i="29"/>
  <c r="K92" i="29" s="1"/>
  <c r="F51" i="29"/>
  <c r="J51" i="29"/>
  <c r="G51" i="30"/>
  <c r="G92" i="30" s="1"/>
  <c r="J51" i="31"/>
  <c r="J92" i="31" s="1"/>
  <c r="J92" i="29" l="1"/>
</calcChain>
</file>

<file path=xl/sharedStrings.xml><?xml version="1.0" encoding="utf-8"?>
<sst xmlns="http://schemas.openxmlformats.org/spreadsheetml/2006/main" count="13219" uniqueCount="204">
  <si>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</si>
  <si>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</si>
  <si>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</si>
  <si>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</si>
  <si>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</si>
  <si>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</si>
  <si>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</si>
  <si>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</si>
  <si>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</si>
  <si>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</si>
  <si>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</si>
  <si>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</si>
  <si>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</si>
  <si>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</si>
  <si>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</si>
  <si>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</si>
  <si>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</si>
  <si>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</si>
  <si>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</si>
  <si>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</si>
  <si>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</si>
  <si>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</si>
  <si>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</si>
  <si>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</si>
  <si>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</si>
  <si>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</si>
  <si>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</si>
  <si>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</si>
  <si>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</si>
  <si>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</si>
  <si>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</si>
  <si>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</si>
  <si>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</si>
  <si>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</si>
  <si>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</si>
  <si>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</si>
  <si>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</si>
  <si>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</si>
  <si>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</si>
  <si>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</si>
  <si>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</si>
  <si>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</si>
  <si>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</si>
  <si>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</si>
  <si>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</si>
  <si>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</si>
  <si>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</si>
  <si>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</si>
  <si>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</si>
  <si>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</si>
  <si>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</si>
  <si>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</si>
  <si>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</si>
  <si>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</si>
  <si>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</si>
  <si>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</si>
  <si>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</si>
  <si>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</si>
  <si>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</si>
  <si>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</si>
  <si>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</si>
  <si>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</si>
  <si>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</si>
  <si>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</si>
  <si>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</si>
  <si>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</si>
  <si>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</si>
  <si>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</si>
  <si>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</si>
  <si>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</si>
  <si>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</si>
  <si>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</si>
  <si>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</si>
  <si>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</si>
  <si>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</si>
  <si>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</si>
  <si>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</si>
  <si>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</si>
  <si>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</si>
  <si>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</si>
  <si>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</si>
  <si>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</si>
  <si>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</si>
  <si>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</si>
  <si>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</si>
  <si>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</si>
  <si>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</si>
  <si>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</si>
  <si>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</si>
  <si>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</si>
  <si>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</si>
  <si>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</si>
  <si>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</si>
  <si>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</si>
  <si>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</si>
  <si>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</si>
  <si>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</si>
  <si>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</si>
  <si>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</si>
  <si>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</si>
  <si>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</si>
  <si>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</si>
  <si>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</si>
  <si>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</si>
  <si>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</si>
  <si>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</si>
  <si>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</si>
  <si>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</si>
  <si>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</si>
  <si>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</si>
  <si>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</si>
  <si>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</si>
  <si>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</si>
  <si>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</si>
  <si>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</si>
  <si>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</si>
  <si>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</si>
  <si>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</si>
  <si>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</si>
  <si>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</si>
  <si>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</si>
  <si>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</si>
  <si>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Office Of The Mec</t>
  </si>
  <si>
    <t>2. Management</t>
  </si>
  <si>
    <t xml:space="preserve">12. </t>
  </si>
  <si>
    <t xml:space="preserve">10. </t>
  </si>
  <si>
    <t>1. Administration</t>
  </si>
  <si>
    <t xml:space="preserve">11. </t>
  </si>
  <si>
    <t xml:space="preserve">13. 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</si>
  <si>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</si>
  <si>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</si>
  <si>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</si>
  <si>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</si>
  <si>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</si>
  <si>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</si>
  <si>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</si>
  <si>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Health</t>
  </si>
  <si>
    <t>Table B.2: Payments and estimates by economic classification: Health</t>
  </si>
  <si>
    <t>1. District Management</t>
  </si>
  <si>
    <t>2. Community Health Clinics</t>
  </si>
  <si>
    <t>3. Community Health Centres</t>
  </si>
  <si>
    <t>4. Community Based Services</t>
  </si>
  <si>
    <t>5. Hiv/Aids</t>
  </si>
  <si>
    <t>6. Nutrition</t>
  </si>
  <si>
    <t>7. Coroner Services</t>
  </si>
  <si>
    <t>8. District Hospitals</t>
  </si>
  <si>
    <t>1. Emergency Transport</t>
  </si>
  <si>
    <t>2. Planned Patient Transport</t>
  </si>
  <si>
    <t>3. 0</t>
  </si>
  <si>
    <t>1. General Hospitals</t>
  </si>
  <si>
    <t>2. Tuberculosis Hospitals</t>
  </si>
  <si>
    <t>3. Psychiatric/Mental Hospital</t>
  </si>
  <si>
    <t>4. Dental Training Hospitals</t>
  </si>
  <si>
    <t>5. Other Specialised Hospitals</t>
  </si>
  <si>
    <t>1. Central Hospitals</t>
  </si>
  <si>
    <t>2. Provincial Tertiary Hospital Services</t>
  </si>
  <si>
    <t>1. Nurse Training Colleges</t>
  </si>
  <si>
    <t>2. Ems Training Colleges</t>
  </si>
  <si>
    <t>3. Bursaries</t>
  </si>
  <si>
    <t>4. Other Training</t>
  </si>
  <si>
    <t>1. Laundries</t>
  </si>
  <si>
    <t>2. Food Supply Services</t>
  </si>
  <si>
    <t>3. Medicine Trading Account</t>
  </si>
  <si>
    <t>1. Community Health Facilities</t>
  </si>
  <si>
    <t>2. Emergency Medical Rescue Services</t>
  </si>
  <si>
    <t>3. District Hospital Services</t>
  </si>
  <si>
    <t>4. Provincial Hospital Services</t>
  </si>
  <si>
    <t>5. Central Hospital Services</t>
  </si>
  <si>
    <t>6. Other Facilities</t>
  </si>
  <si>
    <t xml:space="preserve">14. </t>
  </si>
  <si>
    <t xml:space="preserve">15. </t>
  </si>
  <si>
    <t>2. District Health Services</t>
  </si>
  <si>
    <t>3. Emergency Medical Services</t>
  </si>
  <si>
    <t>6. Health Sciences And Training</t>
  </si>
  <si>
    <t>7. Health Care Support Services</t>
  </si>
  <si>
    <t>8. Health Facilities Management</t>
  </si>
  <si>
    <t xml:space="preserve">9. </t>
  </si>
  <si>
    <t>Table 4.2: Summary of departmental receipts collection</t>
  </si>
  <si>
    <t>Table 4.4: Summary of payments and estimates by programme: Health</t>
  </si>
  <si>
    <t>Table 4.5: Summary of provincial payments and estimates by economic classification: Health</t>
  </si>
  <si>
    <t>Table 4.8: Summary of payments and estimates by sub-programme: Administration</t>
  </si>
  <si>
    <t>Table 4.9: Summary of payments and estimates by economic classification: Administration</t>
  </si>
  <si>
    <t>Table 4.10: Summary of payments and estimates by sub-programme: District Health Services</t>
  </si>
  <si>
    <t>Table 4.11: Summary of payments and estimates by economic classification: District Health Services</t>
  </si>
  <si>
    <t>Table 4.12: Summary of payments and estimates by sub-programme: Emergency Medical Services</t>
  </si>
  <si>
    <t>Table 4.13: Summary of payments and estimates by economic classification: Emergency Medical Services</t>
  </si>
  <si>
    <t>Table 4.14: Summary of payments and estimates by sub-programme: Provincial Hospital Services</t>
  </si>
  <si>
    <t>Table 4.15: Summary of payments and estimates by economic classification: Provincial Hospital Services</t>
  </si>
  <si>
    <t>Table 4.16: Summary of payments and estimates by sub-programme: Central Hospital Services</t>
  </si>
  <si>
    <t>Table 4.17: Summary of payments and estimates by economic classification: Central Hospital Services</t>
  </si>
  <si>
    <t>Table 4.18: Summary of payments and estimates by sub-programme: Health Sciences And Training</t>
  </si>
  <si>
    <t>Table 4.19: Summary of payments and estimates by economic classification: Health Sciences And Training</t>
  </si>
  <si>
    <t>Table 4.20: Summary of payments and estimates by sub-programme: Health Care Support Services</t>
  </si>
  <si>
    <t>Table 4.21: Summary of payments and estimates by economic classification: Health Care Support Services</t>
  </si>
  <si>
    <t>Table 4.22: Summary of payments and estimates by sub-programme: Health Facilities Management</t>
  </si>
  <si>
    <t>Table 4.23: Summary of payments and estimates by economic classification: Health Facilities Management</t>
  </si>
  <si>
    <t>Table B.2A: Payments and estimates by economic classification: Administration</t>
  </si>
  <si>
    <t>Table B.2C: Payments and estimates by economic classification: Emergency Medical Services</t>
  </si>
  <si>
    <t>Table B.2B: Payments and estimates by economic classification: District Health Services</t>
  </si>
  <si>
    <t>Table B.2D: Payments and estimates by economic classification: Provincial Hospital Services</t>
  </si>
  <si>
    <t>Table B.2E: Payments and estimates by economic classification: Central Hospital Services</t>
  </si>
  <si>
    <t>Table B.2F: Payments and estimates by economic classification: Health Sciences And Training</t>
  </si>
  <si>
    <t>Table B.2G: Payments and estimates by economic classification: Health Care Support Services</t>
  </si>
  <si>
    <t>Table B.2H: Payments and estimates by economic classification: Health Facilities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</si>
</sst>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395580</v>
      </c>
      <c r="D9" s="33">
        <v>396419</v>
      </c>
      <c r="E9" s="33">
        <v>474156</v>
      </c>
      <c r="F9" s="32">
        <v>457284</v>
      </c>
      <c r="G9" s="33">
        <v>468493</v>
      </c>
      <c r="H9" s="34">
        <v>493849</v>
      </c>
      <c r="I9" s="33">
        <v>497896</v>
      </c>
      <c r="J9" s="33">
        <v>527769.68000000005</v>
      </c>
      <c r="K9" s="33">
        <v>555741.47304000007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556</v>
      </c>
      <c r="E10" s="33">
        <v>0</v>
      </c>
      <c r="F10" s="32">
        <v>40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35</v>
      </c>
      <c r="D11" s="33">
        <v>13</v>
      </c>
      <c r="E11" s="33">
        <v>3</v>
      </c>
      <c r="F11" s="32">
        <v>43</v>
      </c>
      <c r="G11" s="33">
        <v>43</v>
      </c>
      <c r="H11" s="34">
        <v>46</v>
      </c>
      <c r="I11" s="33">
        <v>47</v>
      </c>
      <c r="J11" s="33">
        <v>50</v>
      </c>
      <c r="K11" s="33">
        <v>52.65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846</v>
      </c>
      <c r="D12" s="33">
        <v>478</v>
      </c>
      <c r="E12" s="33">
        <v>1255</v>
      </c>
      <c r="F12" s="32">
        <v>1053</v>
      </c>
      <c r="G12" s="33">
        <v>975</v>
      </c>
      <c r="H12" s="34">
        <v>1571</v>
      </c>
      <c r="I12" s="33">
        <v>1147</v>
      </c>
      <c r="J12" s="33">
        <v>1215.8200000000002</v>
      </c>
      <c r="K12" s="33">
        <v>1280.25846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41363</v>
      </c>
      <c r="D14" s="36">
        <v>51896</v>
      </c>
      <c r="E14" s="36">
        <v>31525</v>
      </c>
      <c r="F14" s="35">
        <v>51009</v>
      </c>
      <c r="G14" s="36">
        <v>24210</v>
      </c>
      <c r="H14" s="37">
        <v>26582</v>
      </c>
      <c r="I14" s="36">
        <v>25420</v>
      </c>
      <c r="J14" s="36">
        <v>26691</v>
      </c>
      <c r="K14" s="36">
        <v>28026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437824</v>
      </c>
      <c r="D15" s="61">
        <f t="shared" ref="D15:K15" si="1">SUM(D5:D14)</f>
        <v>449362</v>
      </c>
      <c r="E15" s="61">
        <f t="shared" si="1"/>
        <v>506939</v>
      </c>
      <c r="F15" s="62">
        <f t="shared" si="1"/>
        <v>509429</v>
      </c>
      <c r="G15" s="61">
        <f t="shared" si="1"/>
        <v>493721</v>
      </c>
      <c r="H15" s="63">
        <f t="shared" si="1"/>
        <v>522048</v>
      </c>
      <c r="I15" s="61">
        <f t="shared" si="1"/>
        <v>524510</v>
      </c>
      <c r="J15" s="61">
        <f t="shared" si="1"/>
        <v>555726.5</v>
      </c>
      <c r="K15" s="61">
        <f t="shared" si="1"/>
        <v>585100.38150000013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2572402</v>
      </c>
      <c r="D4" s="33">
        <v>3074907</v>
      </c>
      <c r="E4" s="33">
        <v>3187646</v>
      </c>
      <c r="F4" s="27">
        <v>3174850</v>
      </c>
      <c r="G4" s="28">
        <v>3511107</v>
      </c>
      <c r="H4" s="29">
        <v>3756053.3174400004</v>
      </c>
      <c r="I4" s="33">
        <v>4095286.2963649998</v>
      </c>
      <c r="J4" s="33">
        <v>4468888</v>
      </c>
      <c r="K4" s="33">
        <v>4700406.2231999999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158549</v>
      </c>
      <c r="D5" s="33">
        <v>136029</v>
      </c>
      <c r="E5" s="33">
        <v>156718</v>
      </c>
      <c r="F5" s="32">
        <v>399596</v>
      </c>
      <c r="G5" s="33">
        <v>342689</v>
      </c>
      <c r="H5" s="34">
        <v>247337.15088000003</v>
      </c>
      <c r="I5" s="33">
        <v>425983</v>
      </c>
      <c r="J5" s="33">
        <v>384630</v>
      </c>
      <c r="K5" s="33">
        <v>404370.9976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151</v>
      </c>
      <c r="C6" s="33">
        <v>735330</v>
      </c>
      <c r="D6" s="33">
        <v>785378</v>
      </c>
      <c r="E6" s="33">
        <v>893466</v>
      </c>
      <c r="F6" s="32">
        <v>1029156</v>
      </c>
      <c r="G6" s="33">
        <v>942414</v>
      </c>
      <c r="H6" s="34">
        <v>974013.93030000001</v>
      </c>
      <c r="I6" s="33">
        <v>999353</v>
      </c>
      <c r="J6" s="33">
        <v>1050140</v>
      </c>
      <c r="K6" s="33">
        <v>1109117.6213999998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264930</v>
      </c>
      <c r="D7" s="33">
        <v>293615</v>
      </c>
      <c r="E7" s="33">
        <v>329030</v>
      </c>
      <c r="F7" s="32">
        <v>393102</v>
      </c>
      <c r="G7" s="33">
        <v>396099</v>
      </c>
      <c r="H7" s="34">
        <v>393131.85937000002</v>
      </c>
      <c r="I7" s="33">
        <v>415934</v>
      </c>
      <c r="J7" s="33">
        <v>438200.728</v>
      </c>
      <c r="K7" s="33">
        <v>472471.1505840001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41027</v>
      </c>
      <c r="D8" s="33">
        <v>46761</v>
      </c>
      <c r="E8" s="33">
        <v>52674</v>
      </c>
      <c r="F8" s="32">
        <v>58741</v>
      </c>
      <c r="G8" s="33">
        <v>56540</v>
      </c>
      <c r="H8" s="34">
        <v>62779.546900000001</v>
      </c>
      <c r="I8" s="33">
        <v>70445</v>
      </c>
      <c r="J8" s="33">
        <v>73319.511999999988</v>
      </c>
      <c r="K8" s="33">
        <v>83011.390136000002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3772238</v>
      </c>
      <c r="D19" s="46">
        <f t="shared" ref="D19:K19" si="1">SUM(D4:D18)</f>
        <v>4336690</v>
      </c>
      <c r="E19" s="46">
        <f t="shared" si="1"/>
        <v>4619534</v>
      </c>
      <c r="F19" s="47">
        <f t="shared" si="1"/>
        <v>5055445</v>
      </c>
      <c r="G19" s="46">
        <f t="shared" si="1"/>
        <v>5248849</v>
      </c>
      <c r="H19" s="48">
        <f t="shared" si="1"/>
        <v>5433315.8048900003</v>
      </c>
      <c r="I19" s="46">
        <f t="shared" si="1"/>
        <v>6007001.2963650003</v>
      </c>
      <c r="J19" s="46">
        <f t="shared" si="1"/>
        <v>6415178.2400000002</v>
      </c>
      <c r="K19" s="46">
        <f t="shared" si="1"/>
        <v>6769377.3829199998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3523924</v>
      </c>
      <c r="D4" s="20">
        <f t="shared" ref="D4:K4" si="0">SUM(D5:D7)</f>
        <v>4106860</v>
      </c>
      <c r="E4" s="20">
        <f t="shared" si="0"/>
        <v>4330570</v>
      </c>
      <c r="F4" s="21">
        <f t="shared" si="0"/>
        <v>4654379.3780196821</v>
      </c>
      <c r="G4" s="20">
        <f t="shared" si="0"/>
        <v>4854467.3780196821</v>
      </c>
      <c r="H4" s="22">
        <f t="shared" si="0"/>
        <v>5059947.3828400001</v>
      </c>
      <c r="I4" s="20">
        <f t="shared" si="0"/>
        <v>5642012.8381610001</v>
      </c>
      <c r="J4" s="20">
        <f t="shared" si="0"/>
        <v>6072937.1079999991</v>
      </c>
      <c r="K4" s="20">
        <f t="shared" si="0"/>
        <v>6319932.6319239996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2753126</v>
      </c>
      <c r="D5" s="28">
        <v>3147275</v>
      </c>
      <c r="E5" s="28">
        <v>3257583</v>
      </c>
      <c r="F5" s="27">
        <v>3672860.3780196821</v>
      </c>
      <c r="G5" s="28">
        <v>3724963.3780196821</v>
      </c>
      <c r="H5" s="29">
        <v>3816845.8644699999</v>
      </c>
      <c r="I5" s="28">
        <v>4294665.6818349995</v>
      </c>
      <c r="J5" s="28">
        <v>4694580.4379999992</v>
      </c>
      <c r="K5" s="29">
        <v>4865690.1674139993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769910</v>
      </c>
      <c r="D6" s="33">
        <v>959190</v>
      </c>
      <c r="E6" s="33">
        <v>1072798</v>
      </c>
      <c r="F6" s="32">
        <v>981519</v>
      </c>
      <c r="G6" s="33">
        <v>1129504</v>
      </c>
      <c r="H6" s="34">
        <v>1242925.5183700002</v>
      </c>
      <c r="I6" s="33">
        <v>1347347.1563260003</v>
      </c>
      <c r="J6" s="33">
        <v>1378356.67</v>
      </c>
      <c r="K6" s="34">
        <v>1454242.4645099998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888</v>
      </c>
      <c r="D7" s="36">
        <v>395</v>
      </c>
      <c r="E7" s="36">
        <v>189</v>
      </c>
      <c r="F7" s="35">
        <v>0</v>
      </c>
      <c r="G7" s="36">
        <v>0</v>
      </c>
      <c r="H7" s="37">
        <v>176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214444</v>
      </c>
      <c r="D8" s="20">
        <f t="shared" ref="D8:K8" si="1">SUM(D9:D15)</f>
        <v>180085</v>
      </c>
      <c r="E8" s="20">
        <f t="shared" si="1"/>
        <v>253975</v>
      </c>
      <c r="F8" s="21">
        <f t="shared" si="1"/>
        <v>240188</v>
      </c>
      <c r="G8" s="20">
        <f t="shared" si="1"/>
        <v>240216</v>
      </c>
      <c r="H8" s="22">
        <f t="shared" si="1"/>
        <v>264136.33535000001</v>
      </c>
      <c r="I8" s="20">
        <f t="shared" si="1"/>
        <v>257029.73805700001</v>
      </c>
      <c r="J8" s="20">
        <f t="shared" si="1"/>
        <v>271014</v>
      </c>
      <c r="K8" s="20">
        <f t="shared" si="1"/>
        <v>285377.74199999997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3</v>
      </c>
      <c r="F10" s="32">
        <v>12</v>
      </c>
      <c r="G10" s="33">
        <v>12</v>
      </c>
      <c r="H10" s="34">
        <v>23.702950000000001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206803</v>
      </c>
      <c r="D14" s="33">
        <v>172255</v>
      </c>
      <c r="E14" s="33">
        <v>241843</v>
      </c>
      <c r="F14" s="32">
        <v>234948</v>
      </c>
      <c r="G14" s="33">
        <v>234948</v>
      </c>
      <c r="H14" s="34">
        <v>255804</v>
      </c>
      <c r="I14" s="33">
        <v>251695</v>
      </c>
      <c r="J14" s="33">
        <v>265286</v>
      </c>
      <c r="K14" s="34">
        <v>279346.158</v>
      </c>
    </row>
    <row r="15" spans="1:27" s="14" customFormat="1" ht="12.75" customHeight="1" x14ac:dyDescent="0.25">
      <c r="A15" s="25"/>
      <c r="B15" s="26" t="s">
        <v>20</v>
      </c>
      <c r="C15" s="35">
        <v>7641</v>
      </c>
      <c r="D15" s="36">
        <v>7830</v>
      </c>
      <c r="E15" s="36">
        <v>12129</v>
      </c>
      <c r="F15" s="35">
        <v>5228</v>
      </c>
      <c r="G15" s="36">
        <v>5256</v>
      </c>
      <c r="H15" s="37">
        <v>8308.6323999999986</v>
      </c>
      <c r="I15" s="36">
        <v>5334.7380570000005</v>
      </c>
      <c r="J15" s="36">
        <v>5728</v>
      </c>
      <c r="K15" s="37">
        <v>6031.5839999999989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33785</v>
      </c>
      <c r="D16" s="20">
        <f t="shared" ref="D16:K16" si="2">SUM(D17:D23)</f>
        <v>49111</v>
      </c>
      <c r="E16" s="20">
        <f t="shared" si="2"/>
        <v>33393</v>
      </c>
      <c r="F16" s="21">
        <f t="shared" si="2"/>
        <v>160877.6219803174</v>
      </c>
      <c r="G16" s="20">
        <f t="shared" si="2"/>
        <v>154165.6219803174</v>
      </c>
      <c r="H16" s="22">
        <f t="shared" si="2"/>
        <v>107878.96520000006</v>
      </c>
      <c r="I16" s="20">
        <f t="shared" si="2"/>
        <v>107958.720147</v>
      </c>
      <c r="J16" s="20">
        <f t="shared" si="2"/>
        <v>71227.131999999998</v>
      </c>
      <c r="K16" s="20">
        <f t="shared" si="2"/>
        <v>164067.00899599996</v>
      </c>
    </row>
    <row r="17" spans="1:11" s="14" customFormat="1" ht="12.75" customHeight="1" x14ac:dyDescent="0.25">
      <c r="A17" s="25"/>
      <c r="B17" s="26" t="s">
        <v>22</v>
      </c>
      <c r="C17" s="27">
        <v>784</v>
      </c>
      <c r="D17" s="28">
        <v>866</v>
      </c>
      <c r="E17" s="28">
        <v>0</v>
      </c>
      <c r="F17" s="27">
        <v>82107</v>
      </c>
      <c r="G17" s="28">
        <v>82107</v>
      </c>
      <c r="H17" s="29">
        <v>34970</v>
      </c>
      <c r="I17" s="28">
        <v>500</v>
      </c>
      <c r="J17" s="28">
        <v>525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33001</v>
      </c>
      <c r="D18" s="33">
        <v>48193</v>
      </c>
      <c r="E18" s="33">
        <v>33393</v>
      </c>
      <c r="F18" s="32">
        <v>78770.621980317403</v>
      </c>
      <c r="G18" s="33">
        <v>72058.621980317403</v>
      </c>
      <c r="H18" s="34">
        <v>72891.965200000064</v>
      </c>
      <c r="I18" s="33">
        <v>107458.720147</v>
      </c>
      <c r="J18" s="33">
        <v>70702.131999999998</v>
      </c>
      <c r="K18" s="34">
        <v>164067.00899599996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52</v>
      </c>
      <c r="E23" s="36">
        <v>0</v>
      </c>
      <c r="F23" s="35">
        <v>0</v>
      </c>
      <c r="G23" s="36">
        <v>0</v>
      </c>
      <c r="H23" s="37">
        <v>17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85</v>
      </c>
      <c r="D24" s="20">
        <v>634</v>
      </c>
      <c r="E24" s="20">
        <v>1596</v>
      </c>
      <c r="F24" s="21">
        <v>0</v>
      </c>
      <c r="G24" s="20">
        <v>0</v>
      </c>
      <c r="H24" s="22">
        <v>1353.1215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3772238</v>
      </c>
      <c r="D26" s="46">
        <f t="shared" ref="D26:K26" si="3">+D4+D8+D16+D24</f>
        <v>4336690</v>
      </c>
      <c r="E26" s="46">
        <f t="shared" si="3"/>
        <v>4619534</v>
      </c>
      <c r="F26" s="47">
        <f t="shared" si="3"/>
        <v>5055445</v>
      </c>
      <c r="G26" s="46">
        <f t="shared" si="3"/>
        <v>5248849</v>
      </c>
      <c r="H26" s="48">
        <f t="shared" si="3"/>
        <v>5433315.8048900012</v>
      </c>
      <c r="I26" s="46">
        <f t="shared" si="3"/>
        <v>6007001.2963649994</v>
      </c>
      <c r="J26" s="46">
        <f t="shared" si="3"/>
        <v>6415178.2399999993</v>
      </c>
      <c r="K26" s="46">
        <f t="shared" si="3"/>
        <v>6769377.3829199988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6373515</v>
      </c>
      <c r="D4" s="33">
        <v>7131562</v>
      </c>
      <c r="E4" s="33">
        <v>7799913</v>
      </c>
      <c r="F4" s="27">
        <v>7296120.7000000002</v>
      </c>
      <c r="G4" s="28">
        <v>7690831.7000000002</v>
      </c>
      <c r="H4" s="29">
        <v>8508110</v>
      </c>
      <c r="I4" s="33">
        <v>8313009</v>
      </c>
      <c r="J4" s="33">
        <v>8876892.7880000006</v>
      </c>
      <c r="K4" s="33">
        <v>8965361.4354427997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1552150</v>
      </c>
      <c r="D5" s="33">
        <v>1808488</v>
      </c>
      <c r="E5" s="33">
        <v>1962906</v>
      </c>
      <c r="F5" s="32">
        <v>1970437.1149999998</v>
      </c>
      <c r="G5" s="33">
        <v>2190135.1149999998</v>
      </c>
      <c r="H5" s="34">
        <v>2277010</v>
      </c>
      <c r="I5" s="33">
        <v>2315337</v>
      </c>
      <c r="J5" s="33">
        <v>2861712</v>
      </c>
      <c r="K5" s="33">
        <v>3119363.7749999999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148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7925665</v>
      </c>
      <c r="D19" s="46">
        <f t="shared" ref="D19:K19" si="1">SUM(D4:D18)</f>
        <v>8940050</v>
      </c>
      <c r="E19" s="46">
        <f t="shared" si="1"/>
        <v>9762819</v>
      </c>
      <c r="F19" s="47">
        <f t="shared" si="1"/>
        <v>9266557.8149999995</v>
      </c>
      <c r="G19" s="46">
        <f t="shared" si="1"/>
        <v>9880966.8149999995</v>
      </c>
      <c r="H19" s="48">
        <f t="shared" si="1"/>
        <v>10785120</v>
      </c>
      <c r="I19" s="46">
        <f t="shared" si="1"/>
        <v>10628346</v>
      </c>
      <c r="J19" s="46">
        <f t="shared" si="1"/>
        <v>11738604.788000001</v>
      </c>
      <c r="K19" s="46">
        <f t="shared" si="1"/>
        <v>12084725.2104428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7824003</v>
      </c>
      <c r="D4" s="20">
        <f t="shared" ref="D4:K4" si="0">SUM(D5:D7)</f>
        <v>8800229</v>
      </c>
      <c r="E4" s="20">
        <f t="shared" si="0"/>
        <v>9531085</v>
      </c>
      <c r="F4" s="21">
        <f t="shared" si="0"/>
        <v>8862658.9160000011</v>
      </c>
      <c r="G4" s="20">
        <f t="shared" si="0"/>
        <v>9477067.9160000011</v>
      </c>
      <c r="H4" s="22">
        <f t="shared" si="0"/>
        <v>10391604</v>
      </c>
      <c r="I4" s="20">
        <f t="shared" si="0"/>
        <v>10357414.699999999</v>
      </c>
      <c r="J4" s="20">
        <f t="shared" si="0"/>
        <v>11385520.001600001</v>
      </c>
      <c r="K4" s="20">
        <f t="shared" si="0"/>
        <v>11733297.849766798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5239207</v>
      </c>
      <c r="D5" s="28">
        <v>5975202</v>
      </c>
      <c r="E5" s="28">
        <v>6422987</v>
      </c>
      <c r="F5" s="27">
        <v>6953411.9160000002</v>
      </c>
      <c r="G5" s="28">
        <v>6981432.9160000002</v>
      </c>
      <c r="H5" s="29">
        <v>7212197</v>
      </c>
      <c r="I5" s="28">
        <v>7624402</v>
      </c>
      <c r="J5" s="28">
        <v>8229196.4140000008</v>
      </c>
      <c r="K5" s="29">
        <v>8458673.1982359998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2584164</v>
      </c>
      <c r="D6" s="33">
        <v>2823526</v>
      </c>
      <c r="E6" s="33">
        <v>3107677</v>
      </c>
      <c r="F6" s="32">
        <v>1909247</v>
      </c>
      <c r="G6" s="33">
        <v>2495635</v>
      </c>
      <c r="H6" s="34">
        <v>3178367</v>
      </c>
      <c r="I6" s="33">
        <v>2733012.7</v>
      </c>
      <c r="J6" s="33">
        <v>3156323.5875999997</v>
      </c>
      <c r="K6" s="34">
        <v>3274624.6515307981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632</v>
      </c>
      <c r="D7" s="36">
        <v>1501</v>
      </c>
      <c r="E7" s="36">
        <v>421</v>
      </c>
      <c r="F7" s="35">
        <v>0</v>
      </c>
      <c r="G7" s="36">
        <v>0</v>
      </c>
      <c r="H7" s="37">
        <v>1040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19366</v>
      </c>
      <c r="D8" s="20">
        <f t="shared" ref="D8:K8" si="1">SUM(D9:D15)</f>
        <v>19511</v>
      </c>
      <c r="E8" s="20">
        <f t="shared" si="1"/>
        <v>22747</v>
      </c>
      <c r="F8" s="21">
        <f t="shared" si="1"/>
        <v>8615.1</v>
      </c>
      <c r="G8" s="20">
        <f t="shared" si="1"/>
        <v>8615.1</v>
      </c>
      <c r="H8" s="22">
        <f t="shared" si="1"/>
        <v>27326</v>
      </c>
      <c r="I8" s="20">
        <f t="shared" si="1"/>
        <v>11611</v>
      </c>
      <c r="J8" s="20">
        <f t="shared" si="1"/>
        <v>12144.691999999999</v>
      </c>
      <c r="K8" s="20">
        <f t="shared" si="1"/>
        <v>12788.360676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12</v>
      </c>
      <c r="G10" s="33">
        <v>12</v>
      </c>
      <c r="H10" s="34">
        <v>13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1579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19366</v>
      </c>
      <c r="D15" s="36">
        <v>19511</v>
      </c>
      <c r="E15" s="36">
        <v>22747</v>
      </c>
      <c r="F15" s="35">
        <v>8603.1</v>
      </c>
      <c r="G15" s="36">
        <v>8603.1</v>
      </c>
      <c r="H15" s="37">
        <v>25734</v>
      </c>
      <c r="I15" s="36">
        <v>11611</v>
      </c>
      <c r="J15" s="36">
        <v>12144.691999999999</v>
      </c>
      <c r="K15" s="37">
        <v>12788.360676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82157</v>
      </c>
      <c r="D16" s="20">
        <f t="shared" ref="D16:K16" si="2">SUM(D17:D23)</f>
        <v>118421</v>
      </c>
      <c r="E16" s="20">
        <f t="shared" si="2"/>
        <v>207190</v>
      </c>
      <c r="F16" s="21">
        <f t="shared" si="2"/>
        <v>395283.799</v>
      </c>
      <c r="G16" s="20">
        <f t="shared" si="2"/>
        <v>395283.799</v>
      </c>
      <c r="H16" s="22">
        <f t="shared" si="2"/>
        <v>363763</v>
      </c>
      <c r="I16" s="20">
        <f t="shared" si="2"/>
        <v>259320.3</v>
      </c>
      <c r="J16" s="20">
        <f t="shared" si="2"/>
        <v>340940.11800000002</v>
      </c>
      <c r="K16" s="20">
        <f t="shared" si="2"/>
        <v>338639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82157</v>
      </c>
      <c r="D18" s="33">
        <v>118421</v>
      </c>
      <c r="E18" s="33">
        <v>207190</v>
      </c>
      <c r="F18" s="32">
        <v>395283.799</v>
      </c>
      <c r="G18" s="33">
        <v>395283.799</v>
      </c>
      <c r="H18" s="34">
        <v>363750</v>
      </c>
      <c r="I18" s="33">
        <v>259320.3</v>
      </c>
      <c r="J18" s="33">
        <v>340940.11800000002</v>
      </c>
      <c r="K18" s="34">
        <v>338639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13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139</v>
      </c>
      <c r="D24" s="20">
        <v>1889</v>
      </c>
      <c r="E24" s="20">
        <v>1797</v>
      </c>
      <c r="F24" s="21">
        <v>0</v>
      </c>
      <c r="G24" s="20">
        <v>0</v>
      </c>
      <c r="H24" s="22">
        <v>2427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7925665</v>
      </c>
      <c r="D26" s="46">
        <f t="shared" ref="D26:K26" si="3">+D4+D8+D16+D24</f>
        <v>8940050</v>
      </c>
      <c r="E26" s="46">
        <f t="shared" si="3"/>
        <v>9762819</v>
      </c>
      <c r="F26" s="47">
        <f t="shared" si="3"/>
        <v>9266557.8150000013</v>
      </c>
      <c r="G26" s="46">
        <f t="shared" si="3"/>
        <v>9880966.8150000013</v>
      </c>
      <c r="H26" s="48">
        <f t="shared" si="3"/>
        <v>10785120</v>
      </c>
      <c r="I26" s="46">
        <f t="shared" si="3"/>
        <v>10628346</v>
      </c>
      <c r="J26" s="46">
        <f t="shared" si="3"/>
        <v>11738604.811600002</v>
      </c>
      <c r="K26" s="46">
        <f t="shared" si="3"/>
        <v>12084725.210442798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560558</v>
      </c>
      <c r="D4" s="33">
        <v>648885</v>
      </c>
      <c r="E4" s="33">
        <v>689135</v>
      </c>
      <c r="F4" s="27">
        <v>782434</v>
      </c>
      <c r="G4" s="28">
        <v>784569</v>
      </c>
      <c r="H4" s="29">
        <v>713841</v>
      </c>
      <c r="I4" s="33">
        <v>745000</v>
      </c>
      <c r="J4" s="33">
        <v>776683.05599999998</v>
      </c>
      <c r="K4" s="33">
        <v>817847.2579679999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19009</v>
      </c>
      <c r="D5" s="33">
        <v>20074</v>
      </c>
      <c r="E5" s="33">
        <v>24371</v>
      </c>
      <c r="F5" s="32">
        <v>37776</v>
      </c>
      <c r="G5" s="33">
        <v>33976</v>
      </c>
      <c r="H5" s="34">
        <v>32195</v>
      </c>
      <c r="I5" s="33">
        <v>38559</v>
      </c>
      <c r="J5" s="33">
        <v>40592.624000000003</v>
      </c>
      <c r="K5" s="33">
        <v>42744.033071999998</v>
      </c>
      <c r="Z5" s="53">
        <f t="shared" si="0"/>
        <v>1</v>
      </c>
      <c r="AA5" s="30">
        <v>8</v>
      </c>
    </row>
    <row r="6" spans="1:27" s="14" customFormat="1" ht="12.75" customHeight="1" x14ac:dyDescent="0.25">
      <c r="A6" s="25"/>
      <c r="B6" s="56" t="s">
        <v>158</v>
      </c>
      <c r="C6" s="33">
        <v>27314</v>
      </c>
      <c r="D6" s="33">
        <v>32138</v>
      </c>
      <c r="E6" s="33">
        <v>43573</v>
      </c>
      <c r="F6" s="32">
        <v>45384</v>
      </c>
      <c r="G6" s="33">
        <v>45384</v>
      </c>
      <c r="H6" s="34">
        <v>66820</v>
      </c>
      <c r="I6" s="33">
        <v>50682</v>
      </c>
      <c r="J6" s="33">
        <v>53058.038</v>
      </c>
      <c r="K6" s="33">
        <v>55870.114013999999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35204</v>
      </c>
      <c r="D7" s="33">
        <v>24992</v>
      </c>
      <c r="E7" s="33">
        <v>49991</v>
      </c>
      <c r="F7" s="32">
        <v>42372</v>
      </c>
      <c r="G7" s="33">
        <v>46390</v>
      </c>
      <c r="H7" s="34">
        <v>79401</v>
      </c>
      <c r="I7" s="33">
        <v>51640</v>
      </c>
      <c r="J7" s="33">
        <v>53806.745999999999</v>
      </c>
      <c r="K7" s="33">
        <v>61658.503537999997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642085</v>
      </c>
      <c r="D19" s="46">
        <f t="shared" ref="D19:K19" si="1">SUM(D4:D18)</f>
        <v>726089</v>
      </c>
      <c r="E19" s="46">
        <f t="shared" si="1"/>
        <v>807070</v>
      </c>
      <c r="F19" s="47">
        <f t="shared" si="1"/>
        <v>907966</v>
      </c>
      <c r="G19" s="46">
        <f t="shared" si="1"/>
        <v>910319</v>
      </c>
      <c r="H19" s="48">
        <f t="shared" si="1"/>
        <v>892257</v>
      </c>
      <c r="I19" s="46">
        <f t="shared" si="1"/>
        <v>885881</v>
      </c>
      <c r="J19" s="46">
        <f t="shared" si="1"/>
        <v>924140.46399999992</v>
      </c>
      <c r="K19" s="46">
        <f t="shared" si="1"/>
        <v>978119.90859200002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606416</v>
      </c>
      <c r="D4" s="20">
        <f t="shared" ref="D4:K4" si="0">SUM(D5:D7)</f>
        <v>691854</v>
      </c>
      <c r="E4" s="20">
        <f t="shared" si="0"/>
        <v>732861</v>
      </c>
      <c r="F4" s="21">
        <f t="shared" si="0"/>
        <v>850313</v>
      </c>
      <c r="G4" s="20">
        <f t="shared" si="0"/>
        <v>852666</v>
      </c>
      <c r="H4" s="22">
        <f t="shared" si="0"/>
        <v>772564.65229</v>
      </c>
      <c r="I4" s="20">
        <f t="shared" si="0"/>
        <v>816370</v>
      </c>
      <c r="J4" s="20">
        <f t="shared" si="0"/>
        <v>857033.61200000008</v>
      </c>
      <c r="K4" s="20">
        <f t="shared" si="0"/>
        <v>907456.39343599998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568239</v>
      </c>
      <c r="D5" s="28">
        <v>646186</v>
      </c>
      <c r="E5" s="28">
        <v>686494</v>
      </c>
      <c r="F5" s="27">
        <v>789347</v>
      </c>
      <c r="G5" s="28">
        <v>789482</v>
      </c>
      <c r="H5" s="29">
        <v>714881.85077999998</v>
      </c>
      <c r="I5" s="28">
        <v>750952</v>
      </c>
      <c r="J5" s="28">
        <v>791783.9800000001</v>
      </c>
      <c r="K5" s="29">
        <v>838748.53093999997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37955</v>
      </c>
      <c r="D6" s="33">
        <v>45419</v>
      </c>
      <c r="E6" s="33">
        <v>46367</v>
      </c>
      <c r="F6" s="32">
        <v>60966</v>
      </c>
      <c r="G6" s="33">
        <v>63184</v>
      </c>
      <c r="H6" s="34">
        <v>57682.801510000005</v>
      </c>
      <c r="I6" s="33">
        <v>65418</v>
      </c>
      <c r="J6" s="33">
        <v>65249.632000000005</v>
      </c>
      <c r="K6" s="34">
        <v>68707.862495999987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222</v>
      </c>
      <c r="D7" s="36">
        <v>249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30757</v>
      </c>
      <c r="D8" s="20">
        <f t="shared" ref="D8:K8" si="1">SUM(D9:D15)</f>
        <v>27553</v>
      </c>
      <c r="E8" s="20">
        <f t="shared" si="1"/>
        <v>65296</v>
      </c>
      <c r="F8" s="21">
        <f t="shared" si="1"/>
        <v>48088</v>
      </c>
      <c r="G8" s="20">
        <f t="shared" si="1"/>
        <v>48088</v>
      </c>
      <c r="H8" s="22">
        <f t="shared" si="1"/>
        <v>106114.72909000001</v>
      </c>
      <c r="I8" s="20">
        <f t="shared" si="1"/>
        <v>54733</v>
      </c>
      <c r="J8" s="20">
        <f t="shared" si="1"/>
        <v>55833.063999999998</v>
      </c>
      <c r="K8" s="20">
        <f t="shared" si="1"/>
        <v>58792.216392000002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8664</v>
      </c>
      <c r="D10" s="33">
        <v>0</v>
      </c>
      <c r="E10" s="33">
        <v>28239</v>
      </c>
      <c r="F10" s="32">
        <v>16085</v>
      </c>
      <c r="G10" s="33">
        <v>16085</v>
      </c>
      <c r="H10" s="34">
        <v>16085</v>
      </c>
      <c r="I10" s="33">
        <v>17131</v>
      </c>
      <c r="J10" s="33">
        <v>17919.026000000002</v>
      </c>
      <c r="K10" s="34">
        <v>18868.734378000001</v>
      </c>
    </row>
    <row r="11" spans="1:27" s="14" customFormat="1" ht="12.75" customHeight="1" x14ac:dyDescent="0.25">
      <c r="A11" s="25"/>
      <c r="B11" s="26" t="s">
        <v>16</v>
      </c>
      <c r="C11" s="32">
        <v>835</v>
      </c>
      <c r="D11" s="33">
        <v>910</v>
      </c>
      <c r="E11" s="33">
        <v>500</v>
      </c>
      <c r="F11" s="32">
        <v>1650</v>
      </c>
      <c r="G11" s="33">
        <v>1650</v>
      </c>
      <c r="H11" s="34">
        <v>1650</v>
      </c>
      <c r="I11" s="33">
        <v>1782</v>
      </c>
      <c r="J11" s="33">
        <v>1863.972</v>
      </c>
      <c r="K11" s="34">
        <v>1962.7625159999998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21258</v>
      </c>
      <c r="D15" s="36">
        <v>26643</v>
      </c>
      <c r="E15" s="36">
        <v>36557</v>
      </c>
      <c r="F15" s="35">
        <v>30353</v>
      </c>
      <c r="G15" s="36">
        <v>30353</v>
      </c>
      <c r="H15" s="37">
        <v>88379.729090000008</v>
      </c>
      <c r="I15" s="36">
        <v>35820</v>
      </c>
      <c r="J15" s="36">
        <v>36050.065999999999</v>
      </c>
      <c r="K15" s="37">
        <v>37960.719497999999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4912</v>
      </c>
      <c r="D16" s="20">
        <f t="shared" ref="D16:K16" si="2">SUM(D17:D23)</f>
        <v>6565</v>
      </c>
      <c r="E16" s="20">
        <f t="shared" si="2"/>
        <v>8549</v>
      </c>
      <c r="F16" s="21">
        <f t="shared" si="2"/>
        <v>9565</v>
      </c>
      <c r="G16" s="20">
        <f t="shared" si="2"/>
        <v>9565</v>
      </c>
      <c r="H16" s="22">
        <f t="shared" si="2"/>
        <v>13066.36205</v>
      </c>
      <c r="I16" s="20">
        <f t="shared" si="2"/>
        <v>14778</v>
      </c>
      <c r="J16" s="20">
        <f t="shared" si="2"/>
        <v>11273.788</v>
      </c>
      <c r="K16" s="20">
        <f t="shared" si="2"/>
        <v>11871.298763999999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1447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4912</v>
      </c>
      <c r="D18" s="33">
        <v>6565</v>
      </c>
      <c r="E18" s="33">
        <v>8549</v>
      </c>
      <c r="F18" s="32">
        <v>9565</v>
      </c>
      <c r="G18" s="33">
        <v>9565</v>
      </c>
      <c r="H18" s="34">
        <v>11619.36205</v>
      </c>
      <c r="I18" s="33">
        <v>14778</v>
      </c>
      <c r="J18" s="33">
        <v>11273.788</v>
      </c>
      <c r="K18" s="34">
        <v>11871.298763999999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117</v>
      </c>
      <c r="E24" s="20">
        <v>364</v>
      </c>
      <c r="F24" s="21">
        <v>0</v>
      </c>
      <c r="G24" s="20">
        <v>0</v>
      </c>
      <c r="H24" s="22">
        <v>511.25657000000001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642085</v>
      </c>
      <c r="D26" s="46">
        <f t="shared" ref="D26:K26" si="3">+D4+D8+D16+D24</f>
        <v>726089</v>
      </c>
      <c r="E26" s="46">
        <f t="shared" si="3"/>
        <v>807070</v>
      </c>
      <c r="F26" s="47">
        <f t="shared" si="3"/>
        <v>907966</v>
      </c>
      <c r="G26" s="46">
        <f t="shared" si="3"/>
        <v>910319</v>
      </c>
      <c r="H26" s="48">
        <f t="shared" si="3"/>
        <v>892257</v>
      </c>
      <c r="I26" s="46">
        <f t="shared" si="3"/>
        <v>885881</v>
      </c>
      <c r="J26" s="46">
        <f t="shared" si="3"/>
        <v>924140.46400000015</v>
      </c>
      <c r="K26" s="46">
        <f t="shared" si="3"/>
        <v>978119.90859199991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125920</v>
      </c>
      <c r="D4" s="33">
        <v>141187</v>
      </c>
      <c r="E4" s="33">
        <v>152113</v>
      </c>
      <c r="F4" s="27">
        <v>172645</v>
      </c>
      <c r="G4" s="28">
        <v>181827</v>
      </c>
      <c r="H4" s="29">
        <v>160862</v>
      </c>
      <c r="I4" s="33">
        <v>189419</v>
      </c>
      <c r="J4" s="33">
        <v>200869.07800000001</v>
      </c>
      <c r="K4" s="33">
        <v>218849.139134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25255</v>
      </c>
      <c r="D5" s="33">
        <v>32355</v>
      </c>
      <c r="E5" s="33">
        <v>44281</v>
      </c>
      <c r="F5" s="32">
        <v>72951</v>
      </c>
      <c r="G5" s="33">
        <v>102692</v>
      </c>
      <c r="H5" s="34">
        <v>50022</v>
      </c>
      <c r="I5" s="33">
        <v>60182</v>
      </c>
      <c r="J5" s="33">
        <v>69322.081999999995</v>
      </c>
      <c r="K5" s="33">
        <v>75996.152345999988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162</v>
      </c>
      <c r="C6" s="33">
        <v>0</v>
      </c>
      <c r="D6" s="33">
        <v>145</v>
      </c>
      <c r="E6" s="33">
        <v>150</v>
      </c>
      <c r="F6" s="32">
        <v>1</v>
      </c>
      <c r="G6" s="33">
        <v>1</v>
      </c>
      <c r="H6" s="34">
        <v>1</v>
      </c>
      <c r="I6" s="33">
        <v>1</v>
      </c>
      <c r="J6" s="33">
        <v>1</v>
      </c>
      <c r="K6" s="33">
        <v>1.0529999999999999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151175</v>
      </c>
      <c r="D19" s="46">
        <f t="shared" ref="D19:K19" si="1">SUM(D4:D18)</f>
        <v>173687</v>
      </c>
      <c r="E19" s="46">
        <f t="shared" si="1"/>
        <v>196544</v>
      </c>
      <c r="F19" s="47">
        <f t="shared" si="1"/>
        <v>245597</v>
      </c>
      <c r="G19" s="46">
        <f t="shared" si="1"/>
        <v>284520</v>
      </c>
      <c r="H19" s="48">
        <f t="shared" si="1"/>
        <v>210885</v>
      </c>
      <c r="I19" s="46">
        <f t="shared" si="1"/>
        <v>249602</v>
      </c>
      <c r="J19" s="46">
        <f t="shared" si="1"/>
        <v>270192.16000000003</v>
      </c>
      <c r="K19" s="46">
        <f t="shared" si="1"/>
        <v>294846.34448000003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150022</v>
      </c>
      <c r="D4" s="20">
        <f t="shared" ref="D4:K4" si="0">SUM(D5:D7)</f>
        <v>169980</v>
      </c>
      <c r="E4" s="20">
        <f t="shared" si="0"/>
        <v>194173</v>
      </c>
      <c r="F4" s="21">
        <f t="shared" si="0"/>
        <v>241405</v>
      </c>
      <c r="G4" s="20">
        <f t="shared" si="0"/>
        <v>280328</v>
      </c>
      <c r="H4" s="22">
        <f t="shared" si="0"/>
        <v>206896</v>
      </c>
      <c r="I4" s="20">
        <f t="shared" si="0"/>
        <v>234017</v>
      </c>
      <c r="J4" s="20">
        <f t="shared" si="0"/>
        <v>250681.53000000003</v>
      </c>
      <c r="K4" s="20">
        <f t="shared" si="0"/>
        <v>274301.65109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104085</v>
      </c>
      <c r="D5" s="28">
        <v>121507</v>
      </c>
      <c r="E5" s="28">
        <v>120031</v>
      </c>
      <c r="F5" s="27">
        <v>158986</v>
      </c>
      <c r="G5" s="28">
        <v>159168</v>
      </c>
      <c r="H5" s="29">
        <v>124067</v>
      </c>
      <c r="I5" s="28">
        <v>155345</v>
      </c>
      <c r="J5" s="28">
        <v>163634.736</v>
      </c>
      <c r="K5" s="29">
        <v>182641.37700800001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45818</v>
      </c>
      <c r="D6" s="33">
        <v>48367</v>
      </c>
      <c r="E6" s="33">
        <v>74142</v>
      </c>
      <c r="F6" s="32">
        <v>82419</v>
      </c>
      <c r="G6" s="33">
        <v>121160</v>
      </c>
      <c r="H6" s="34">
        <v>82829</v>
      </c>
      <c r="I6" s="33">
        <v>78672</v>
      </c>
      <c r="J6" s="33">
        <v>87046.794000000009</v>
      </c>
      <c r="K6" s="34">
        <v>91660.274081999989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119</v>
      </c>
      <c r="D7" s="36">
        <v>106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392</v>
      </c>
      <c r="D8" s="20">
        <f t="shared" ref="D8:K8" si="1">SUM(D9:D15)</f>
        <v>332</v>
      </c>
      <c r="E8" s="20">
        <f t="shared" si="1"/>
        <v>276</v>
      </c>
      <c r="F8" s="21">
        <f t="shared" si="1"/>
        <v>288</v>
      </c>
      <c r="G8" s="20">
        <f t="shared" si="1"/>
        <v>288</v>
      </c>
      <c r="H8" s="22">
        <f t="shared" si="1"/>
        <v>505</v>
      </c>
      <c r="I8" s="20">
        <f t="shared" si="1"/>
        <v>303</v>
      </c>
      <c r="J8" s="20">
        <f t="shared" si="1"/>
        <v>316.93799999999999</v>
      </c>
      <c r="K8" s="20">
        <f t="shared" si="1"/>
        <v>333.73571400000003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392</v>
      </c>
      <c r="D15" s="36">
        <v>332</v>
      </c>
      <c r="E15" s="36">
        <v>276</v>
      </c>
      <c r="F15" s="35">
        <v>288</v>
      </c>
      <c r="G15" s="36">
        <v>288</v>
      </c>
      <c r="H15" s="37">
        <v>505</v>
      </c>
      <c r="I15" s="36">
        <v>303</v>
      </c>
      <c r="J15" s="36">
        <v>316.93799999999999</v>
      </c>
      <c r="K15" s="37">
        <v>333.73571400000003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761</v>
      </c>
      <c r="D16" s="20">
        <f t="shared" ref="D16:K16" si="2">SUM(D17:D23)</f>
        <v>3344</v>
      </c>
      <c r="E16" s="20">
        <f t="shared" si="2"/>
        <v>2052</v>
      </c>
      <c r="F16" s="21">
        <f t="shared" si="2"/>
        <v>3904</v>
      </c>
      <c r="G16" s="20">
        <f t="shared" si="2"/>
        <v>3904</v>
      </c>
      <c r="H16" s="22">
        <f t="shared" si="2"/>
        <v>3464</v>
      </c>
      <c r="I16" s="20">
        <f t="shared" si="2"/>
        <v>15282</v>
      </c>
      <c r="J16" s="20">
        <f t="shared" si="2"/>
        <v>19193.692000000003</v>
      </c>
      <c r="K16" s="20">
        <f t="shared" si="2"/>
        <v>20210.957675999998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761</v>
      </c>
      <c r="D18" s="33">
        <v>3344</v>
      </c>
      <c r="E18" s="33">
        <v>2052</v>
      </c>
      <c r="F18" s="32">
        <v>3904</v>
      </c>
      <c r="G18" s="33">
        <v>3904</v>
      </c>
      <c r="H18" s="34">
        <v>3464</v>
      </c>
      <c r="I18" s="33">
        <v>15282</v>
      </c>
      <c r="J18" s="33">
        <v>19193.692000000003</v>
      </c>
      <c r="K18" s="34">
        <v>20210.957675999998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31</v>
      </c>
      <c r="E24" s="20">
        <v>43</v>
      </c>
      <c r="F24" s="21">
        <v>0</v>
      </c>
      <c r="G24" s="20">
        <v>0</v>
      </c>
      <c r="H24" s="22">
        <v>20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151175</v>
      </c>
      <c r="D26" s="46">
        <f t="shared" ref="D26:K26" si="3">+D4+D8+D16+D24</f>
        <v>173687</v>
      </c>
      <c r="E26" s="46">
        <f t="shared" si="3"/>
        <v>196544</v>
      </c>
      <c r="F26" s="47">
        <f t="shared" si="3"/>
        <v>245597</v>
      </c>
      <c r="G26" s="46">
        <f t="shared" si="3"/>
        <v>284520</v>
      </c>
      <c r="H26" s="48">
        <f t="shared" si="3"/>
        <v>210885</v>
      </c>
      <c r="I26" s="46">
        <f t="shared" si="3"/>
        <v>249602</v>
      </c>
      <c r="J26" s="46">
        <f t="shared" si="3"/>
        <v>270192.16000000003</v>
      </c>
      <c r="K26" s="46">
        <f t="shared" si="3"/>
        <v>294846.34448000003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163</v>
      </c>
      <c r="C4" s="33">
        <v>16016</v>
      </c>
      <c r="D4" s="33">
        <v>100989</v>
      </c>
      <c r="E4" s="33">
        <v>101168</v>
      </c>
      <c r="F4" s="27">
        <v>362175</v>
      </c>
      <c r="G4" s="28">
        <v>343589</v>
      </c>
      <c r="H4" s="29">
        <v>177133</v>
      </c>
      <c r="I4" s="33">
        <v>301030</v>
      </c>
      <c r="J4" s="33">
        <v>526998</v>
      </c>
      <c r="K4" s="33">
        <v>425087.91700000002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164</v>
      </c>
      <c r="C5" s="33">
        <v>676</v>
      </c>
      <c r="D5" s="33">
        <v>2870</v>
      </c>
      <c r="E5" s="33">
        <v>18507</v>
      </c>
      <c r="F5" s="32">
        <v>3536</v>
      </c>
      <c r="G5" s="33">
        <v>3833</v>
      </c>
      <c r="H5" s="34">
        <v>3960</v>
      </c>
      <c r="I5" s="33">
        <v>1639</v>
      </c>
      <c r="J5" s="33">
        <v>1733</v>
      </c>
      <c r="K5" s="33">
        <v>5083.5599999999995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165</v>
      </c>
      <c r="C6" s="33">
        <v>367440</v>
      </c>
      <c r="D6" s="33">
        <v>529011</v>
      </c>
      <c r="E6" s="33">
        <v>271851</v>
      </c>
      <c r="F6" s="32">
        <v>283732</v>
      </c>
      <c r="G6" s="33">
        <v>250992</v>
      </c>
      <c r="H6" s="34">
        <v>303110</v>
      </c>
      <c r="I6" s="33">
        <v>252727</v>
      </c>
      <c r="J6" s="33">
        <v>137770</v>
      </c>
      <c r="K6" s="33">
        <v>158306.13199999998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166</v>
      </c>
      <c r="C7" s="33">
        <v>397515</v>
      </c>
      <c r="D7" s="33">
        <v>349398</v>
      </c>
      <c r="E7" s="33">
        <v>505784</v>
      </c>
      <c r="F7" s="32">
        <v>768648</v>
      </c>
      <c r="G7" s="33">
        <v>825466</v>
      </c>
      <c r="H7" s="34">
        <v>539766</v>
      </c>
      <c r="I7" s="33">
        <v>612838</v>
      </c>
      <c r="J7" s="33">
        <v>273817</v>
      </c>
      <c r="K7" s="33">
        <v>121666.92899999997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167</v>
      </c>
      <c r="C8" s="33">
        <v>320381</v>
      </c>
      <c r="D8" s="33">
        <v>225152</v>
      </c>
      <c r="E8" s="33">
        <v>212039</v>
      </c>
      <c r="F8" s="32">
        <v>137450</v>
      </c>
      <c r="G8" s="33">
        <v>202202</v>
      </c>
      <c r="H8" s="34">
        <v>355664</v>
      </c>
      <c r="I8" s="33">
        <v>406342</v>
      </c>
      <c r="J8" s="33">
        <v>224271</v>
      </c>
      <c r="K8" s="33">
        <v>217563.12399999998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168</v>
      </c>
      <c r="C9" s="33">
        <v>91791</v>
      </c>
      <c r="D9" s="33">
        <v>110846</v>
      </c>
      <c r="E9" s="33">
        <v>134482</v>
      </c>
      <c r="F9" s="32">
        <v>236380</v>
      </c>
      <c r="G9" s="33">
        <v>33842</v>
      </c>
      <c r="H9" s="34">
        <v>280290</v>
      </c>
      <c r="I9" s="33">
        <v>224879</v>
      </c>
      <c r="J9" s="33">
        <v>329451</v>
      </c>
      <c r="K9" s="33">
        <v>317893.26699999999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1193819</v>
      </c>
      <c r="D19" s="46">
        <f t="shared" ref="D19:K19" si="1">SUM(D4:D18)</f>
        <v>1318266</v>
      </c>
      <c r="E19" s="46">
        <f t="shared" si="1"/>
        <v>1243831</v>
      </c>
      <c r="F19" s="47">
        <f t="shared" si="1"/>
        <v>1791921</v>
      </c>
      <c r="G19" s="46">
        <f t="shared" si="1"/>
        <v>1659924</v>
      </c>
      <c r="H19" s="48">
        <f t="shared" si="1"/>
        <v>1659923</v>
      </c>
      <c r="I19" s="46">
        <f t="shared" si="1"/>
        <v>1799455</v>
      </c>
      <c r="J19" s="46">
        <f t="shared" si="1"/>
        <v>1494040</v>
      </c>
      <c r="K19" s="46">
        <f t="shared" si="1"/>
        <v>1245600.929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320502</v>
      </c>
      <c r="D4" s="20">
        <f t="shared" ref="D4:K4" si="0">SUM(D5:D7)</f>
        <v>566381</v>
      </c>
      <c r="E4" s="20">
        <f t="shared" si="0"/>
        <v>638152</v>
      </c>
      <c r="F4" s="21">
        <f t="shared" si="0"/>
        <v>852034</v>
      </c>
      <c r="G4" s="20">
        <f t="shared" si="0"/>
        <v>877278</v>
      </c>
      <c r="H4" s="22">
        <f t="shared" si="0"/>
        <v>877261</v>
      </c>
      <c r="I4" s="20">
        <f t="shared" si="0"/>
        <v>1206991</v>
      </c>
      <c r="J4" s="20">
        <f t="shared" si="0"/>
        <v>659408</v>
      </c>
      <c r="K4" s="20">
        <f t="shared" si="0"/>
        <v>797577.929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10960</v>
      </c>
      <c r="D5" s="28">
        <v>11166</v>
      </c>
      <c r="E5" s="28">
        <v>10234</v>
      </c>
      <c r="F5" s="27">
        <v>17096</v>
      </c>
      <c r="G5" s="28">
        <v>17096</v>
      </c>
      <c r="H5" s="29">
        <v>17096</v>
      </c>
      <c r="I5" s="28">
        <v>14778</v>
      </c>
      <c r="J5" s="28">
        <v>15573</v>
      </c>
      <c r="K5" s="29">
        <v>16265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309542</v>
      </c>
      <c r="D6" s="33">
        <v>555205</v>
      </c>
      <c r="E6" s="33">
        <v>627918</v>
      </c>
      <c r="F6" s="32">
        <v>834938</v>
      </c>
      <c r="G6" s="33">
        <v>860182</v>
      </c>
      <c r="H6" s="34">
        <v>860165</v>
      </c>
      <c r="I6" s="33">
        <v>1192213</v>
      </c>
      <c r="J6" s="33">
        <v>643835</v>
      </c>
      <c r="K6" s="34">
        <v>781312.929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10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149</v>
      </c>
      <c r="D8" s="20">
        <f t="shared" ref="D8:K8" si="1">SUM(D9:D15)</f>
        <v>21</v>
      </c>
      <c r="E8" s="20">
        <f t="shared" si="1"/>
        <v>212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8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113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149</v>
      </c>
      <c r="D15" s="36">
        <v>21</v>
      </c>
      <c r="E15" s="36">
        <v>91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873168</v>
      </c>
      <c r="D16" s="20">
        <f t="shared" ref="D16:K16" si="2">SUM(D17:D23)</f>
        <v>751864</v>
      </c>
      <c r="E16" s="20">
        <f t="shared" si="2"/>
        <v>605467</v>
      </c>
      <c r="F16" s="21">
        <f t="shared" si="2"/>
        <v>939887</v>
      </c>
      <c r="G16" s="20">
        <f t="shared" si="2"/>
        <v>782646</v>
      </c>
      <c r="H16" s="22">
        <f t="shared" si="2"/>
        <v>782662</v>
      </c>
      <c r="I16" s="20">
        <f t="shared" si="2"/>
        <v>592464</v>
      </c>
      <c r="J16" s="20">
        <f t="shared" si="2"/>
        <v>834632</v>
      </c>
      <c r="K16" s="20">
        <f t="shared" si="2"/>
        <v>448023.04700000002</v>
      </c>
    </row>
    <row r="17" spans="1:11" s="14" customFormat="1" ht="12.75" customHeight="1" x14ac:dyDescent="0.25">
      <c r="A17" s="25"/>
      <c r="B17" s="26" t="s">
        <v>22</v>
      </c>
      <c r="C17" s="27">
        <v>750916</v>
      </c>
      <c r="D17" s="28">
        <v>590617</v>
      </c>
      <c r="E17" s="28">
        <v>526772</v>
      </c>
      <c r="F17" s="27">
        <v>755536</v>
      </c>
      <c r="G17" s="28">
        <v>653450</v>
      </c>
      <c r="H17" s="29">
        <v>653448</v>
      </c>
      <c r="I17" s="28">
        <v>509695</v>
      </c>
      <c r="J17" s="28">
        <v>830632</v>
      </c>
      <c r="K17" s="29">
        <v>444023.44099999999</v>
      </c>
    </row>
    <row r="18" spans="1:11" s="14" customFormat="1" ht="12.75" customHeight="1" x14ac:dyDescent="0.25">
      <c r="A18" s="25"/>
      <c r="B18" s="26" t="s">
        <v>23</v>
      </c>
      <c r="C18" s="32">
        <v>122252</v>
      </c>
      <c r="D18" s="33">
        <v>161247</v>
      </c>
      <c r="E18" s="33">
        <v>78695</v>
      </c>
      <c r="F18" s="32">
        <v>184351</v>
      </c>
      <c r="G18" s="33">
        <v>129196</v>
      </c>
      <c r="H18" s="34">
        <v>129214</v>
      </c>
      <c r="I18" s="33">
        <v>82769</v>
      </c>
      <c r="J18" s="33">
        <v>4000</v>
      </c>
      <c r="K18" s="34">
        <v>3999.6059999999998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1193819</v>
      </c>
      <c r="D26" s="46">
        <f t="shared" ref="D26:K26" si="3">+D4+D8+D16+D24</f>
        <v>1318266</v>
      </c>
      <c r="E26" s="46">
        <f t="shared" si="3"/>
        <v>1243831</v>
      </c>
      <c r="F26" s="47">
        <f t="shared" si="3"/>
        <v>1791921</v>
      </c>
      <c r="G26" s="46">
        <f t="shared" si="3"/>
        <v>1659924</v>
      </c>
      <c r="H26" s="48">
        <f t="shared" si="3"/>
        <v>1659923</v>
      </c>
      <c r="I26" s="46">
        <f t="shared" si="3"/>
        <v>1799455</v>
      </c>
      <c r="J26" s="46">
        <f t="shared" si="3"/>
        <v>1494040</v>
      </c>
      <c r="K26" s="46">
        <f t="shared" si="3"/>
        <v>1245600.976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178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5" t="s">
        <v>126</v>
      </c>
      <c r="C4" s="33">
        <v>371373</v>
      </c>
      <c r="D4" s="33">
        <v>451651</v>
      </c>
      <c r="E4" s="33">
        <v>501362</v>
      </c>
      <c r="F4" s="27">
        <v>608781</v>
      </c>
      <c r="G4" s="28">
        <v>835543</v>
      </c>
      <c r="H4" s="29">
        <v>779168</v>
      </c>
      <c r="I4" s="33">
        <v>602956</v>
      </c>
      <c r="J4" s="33">
        <v>566412.51</v>
      </c>
      <c r="K4" s="33">
        <v>637313.32062999997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171</v>
      </c>
      <c r="C5" s="33">
        <v>5938736</v>
      </c>
      <c r="D5" s="33">
        <v>7023360</v>
      </c>
      <c r="E5" s="33">
        <v>8555956</v>
      </c>
      <c r="F5" s="32">
        <v>9191756.0362805407</v>
      </c>
      <c r="G5" s="33">
        <v>9017899.0362805407</v>
      </c>
      <c r="H5" s="34">
        <v>9043426.2189700007</v>
      </c>
      <c r="I5" s="33">
        <v>10337745</v>
      </c>
      <c r="J5" s="33">
        <v>11489491.004000001</v>
      </c>
      <c r="K5" s="33">
        <v>12623414.413829995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172</v>
      </c>
      <c r="C6" s="33">
        <v>480329</v>
      </c>
      <c r="D6" s="33">
        <v>696544</v>
      </c>
      <c r="E6" s="33">
        <v>1147231</v>
      </c>
      <c r="F6" s="32">
        <v>924656.5</v>
      </c>
      <c r="G6" s="33">
        <v>932764.5</v>
      </c>
      <c r="H6" s="34">
        <v>970344</v>
      </c>
      <c r="I6" s="33">
        <v>1013348</v>
      </c>
      <c r="J6" s="33">
        <v>1087068</v>
      </c>
      <c r="K6" s="33">
        <v>1143034.6199999999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166</v>
      </c>
      <c r="C7" s="33">
        <v>3772238</v>
      </c>
      <c r="D7" s="33">
        <v>4336690</v>
      </c>
      <c r="E7" s="33">
        <v>4619534</v>
      </c>
      <c r="F7" s="32">
        <v>5055445</v>
      </c>
      <c r="G7" s="33">
        <v>5248849</v>
      </c>
      <c r="H7" s="34">
        <v>5433315.8048900012</v>
      </c>
      <c r="I7" s="33">
        <v>6007001.2963649994</v>
      </c>
      <c r="J7" s="33">
        <v>6415178.2399999993</v>
      </c>
      <c r="K7" s="33">
        <v>6769377.3829199988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167</v>
      </c>
      <c r="C8" s="33">
        <v>7925665</v>
      </c>
      <c r="D8" s="33">
        <v>8940050</v>
      </c>
      <c r="E8" s="33">
        <v>9762819</v>
      </c>
      <c r="F8" s="32">
        <v>9266557.8150000013</v>
      </c>
      <c r="G8" s="33">
        <v>9880966.8150000013</v>
      </c>
      <c r="H8" s="34">
        <v>10785120</v>
      </c>
      <c r="I8" s="33">
        <v>10628346</v>
      </c>
      <c r="J8" s="33">
        <v>11738604.811600002</v>
      </c>
      <c r="K8" s="33">
        <v>12084725.210442798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173</v>
      </c>
      <c r="C9" s="33">
        <v>642085</v>
      </c>
      <c r="D9" s="33">
        <v>726089</v>
      </c>
      <c r="E9" s="33">
        <v>807070</v>
      </c>
      <c r="F9" s="32">
        <v>907966</v>
      </c>
      <c r="G9" s="33">
        <v>910319</v>
      </c>
      <c r="H9" s="34">
        <v>892257</v>
      </c>
      <c r="I9" s="33">
        <v>885881</v>
      </c>
      <c r="J9" s="33">
        <v>924140.46400000015</v>
      </c>
      <c r="K9" s="33">
        <v>978119.90859199991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174</v>
      </c>
      <c r="C10" s="33">
        <v>151175</v>
      </c>
      <c r="D10" s="33">
        <v>173687</v>
      </c>
      <c r="E10" s="33">
        <v>196544</v>
      </c>
      <c r="F10" s="32">
        <v>245597</v>
      </c>
      <c r="G10" s="33">
        <v>284520</v>
      </c>
      <c r="H10" s="34">
        <v>210885</v>
      </c>
      <c r="I10" s="33">
        <v>249602</v>
      </c>
      <c r="J10" s="33">
        <v>270192.16000000003</v>
      </c>
      <c r="K10" s="33">
        <v>294846.34448000003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175</v>
      </c>
      <c r="C11" s="33">
        <v>1193819</v>
      </c>
      <c r="D11" s="33">
        <v>1318266</v>
      </c>
      <c r="E11" s="33">
        <v>1243831</v>
      </c>
      <c r="F11" s="32">
        <v>1791921</v>
      </c>
      <c r="G11" s="33">
        <v>1659924</v>
      </c>
      <c r="H11" s="34">
        <v>1659923</v>
      </c>
      <c r="I11" s="33">
        <v>1799455</v>
      </c>
      <c r="J11" s="33">
        <v>1494040</v>
      </c>
      <c r="K11" s="33">
        <v>1245600.976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176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125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127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124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169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170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20475420</v>
      </c>
      <c r="D19" s="46">
        <f t="shared" ref="D19:K19" si="1">SUM(D4:D18)</f>
        <v>23666337</v>
      </c>
      <c r="E19" s="46">
        <f t="shared" si="1"/>
        <v>26834347</v>
      </c>
      <c r="F19" s="47">
        <f t="shared" si="1"/>
        <v>27992680.35128054</v>
      </c>
      <c r="G19" s="46">
        <f t="shared" si="1"/>
        <v>28770785.35128054</v>
      </c>
      <c r="H19" s="48">
        <f t="shared" si="1"/>
        <v>29774439.02386</v>
      </c>
      <c r="I19" s="46">
        <f t="shared" si="1"/>
        <v>31524334.296365</v>
      </c>
      <c r="J19" s="46">
        <f t="shared" si="1"/>
        <v>33985127.189600006</v>
      </c>
      <c r="K19" s="46">
        <f t="shared" si="1"/>
        <v>35776432.176894799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395580</v>
      </c>
      <c r="F9" s="72">
        <f t="shared" ref="F9:M9" si="1">F10+F19</f>
        <v>396419</v>
      </c>
      <c r="G9" s="72">
        <f t="shared" si="1"/>
        <v>474156</v>
      </c>
      <c r="H9" s="73">
        <f t="shared" si="1"/>
        <v>457284</v>
      </c>
      <c r="I9" s="72">
        <f t="shared" si="1"/>
        <v>468493</v>
      </c>
      <c r="J9" s="74">
        <f t="shared" si="1"/>
        <v>493849</v>
      </c>
      <c r="K9" s="72">
        <f t="shared" si="1"/>
        <v>497896</v>
      </c>
      <c r="L9" s="72">
        <f t="shared" si="1"/>
        <v>527769.68000000005</v>
      </c>
      <c r="M9" s="72">
        <f t="shared" si="1"/>
        <v>555741.47304000007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394763</v>
      </c>
      <c r="F10" s="100">
        <f t="shared" ref="F10:M10" si="2">SUM(F11:F13)</f>
        <v>394611</v>
      </c>
      <c r="G10" s="100">
        <f t="shared" si="2"/>
        <v>472533</v>
      </c>
      <c r="H10" s="101">
        <f t="shared" si="2"/>
        <v>455457</v>
      </c>
      <c r="I10" s="100">
        <f t="shared" si="2"/>
        <v>466834</v>
      </c>
      <c r="J10" s="102">
        <f t="shared" si="2"/>
        <v>492257</v>
      </c>
      <c r="K10" s="100">
        <f t="shared" si="2"/>
        <v>496449</v>
      </c>
      <c r="L10" s="100">
        <f t="shared" si="2"/>
        <v>526235.8600000001</v>
      </c>
      <c r="M10" s="100">
        <f t="shared" si="2"/>
        <v>554126.3605800001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15770</v>
      </c>
      <c r="F11" s="79">
        <v>15565</v>
      </c>
      <c r="G11" s="79">
        <v>13073</v>
      </c>
      <c r="H11" s="80">
        <v>17493</v>
      </c>
      <c r="I11" s="79">
        <v>18247</v>
      </c>
      <c r="J11" s="81">
        <v>18918</v>
      </c>
      <c r="K11" s="79">
        <v>19068</v>
      </c>
      <c r="L11" s="79">
        <v>20212</v>
      </c>
      <c r="M11" s="79">
        <v>21283.235999999997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2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378993</v>
      </c>
      <c r="F13" s="86">
        <v>379046</v>
      </c>
      <c r="G13" s="86">
        <v>459458</v>
      </c>
      <c r="H13" s="87">
        <v>437964</v>
      </c>
      <c r="I13" s="86">
        <v>448587</v>
      </c>
      <c r="J13" s="88">
        <v>473339</v>
      </c>
      <c r="K13" s="86">
        <v>477381</v>
      </c>
      <c r="L13" s="86">
        <v>506023.86000000004</v>
      </c>
      <c r="M13" s="86">
        <v>532843.12458000006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341732</v>
      </c>
      <c r="F15" s="79">
        <v>333124</v>
      </c>
      <c r="G15" s="79">
        <v>405381</v>
      </c>
      <c r="H15" s="80">
        <v>394905</v>
      </c>
      <c r="I15" s="79">
        <v>386191</v>
      </c>
      <c r="J15" s="81">
        <v>413318</v>
      </c>
      <c r="K15" s="79">
        <v>430447</v>
      </c>
      <c r="L15" s="79">
        <v>456273.82</v>
      </c>
      <c r="M15" s="81">
        <v>480456.33246000001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27872</v>
      </c>
      <c r="F16" s="86">
        <v>35051</v>
      </c>
      <c r="G16" s="86">
        <v>35305</v>
      </c>
      <c r="H16" s="87">
        <v>32209</v>
      </c>
      <c r="I16" s="86">
        <v>37210</v>
      </c>
      <c r="J16" s="88">
        <v>35868</v>
      </c>
      <c r="K16" s="86">
        <v>35108</v>
      </c>
      <c r="L16" s="86">
        <v>37214.480000000003</v>
      </c>
      <c r="M16" s="88">
        <v>39186.847439999998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8426</v>
      </c>
      <c r="F17" s="86">
        <v>9599</v>
      </c>
      <c r="G17" s="86">
        <v>10438</v>
      </c>
      <c r="H17" s="87">
        <v>9737</v>
      </c>
      <c r="I17" s="86">
        <v>16267</v>
      </c>
      <c r="J17" s="88">
        <v>16282</v>
      </c>
      <c r="K17" s="86">
        <v>10613</v>
      </c>
      <c r="L17" s="86">
        <v>11249.78</v>
      </c>
      <c r="M17" s="88">
        <v>11846.018340000001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963</v>
      </c>
      <c r="F18" s="93">
        <v>1272</v>
      </c>
      <c r="G18" s="93">
        <v>8334</v>
      </c>
      <c r="H18" s="94">
        <v>1113</v>
      </c>
      <c r="I18" s="93">
        <v>1113</v>
      </c>
      <c r="J18" s="95">
        <v>0</v>
      </c>
      <c r="K18" s="93">
        <v>1213</v>
      </c>
      <c r="L18" s="93">
        <v>1285.78</v>
      </c>
      <c r="M18" s="95">
        <v>1353.92634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817</v>
      </c>
      <c r="F19" s="100">
        <v>1808</v>
      </c>
      <c r="G19" s="100">
        <v>1623</v>
      </c>
      <c r="H19" s="101">
        <v>1827</v>
      </c>
      <c r="I19" s="100">
        <v>1659</v>
      </c>
      <c r="J19" s="102">
        <v>1592</v>
      </c>
      <c r="K19" s="100">
        <v>1447</v>
      </c>
      <c r="L19" s="100">
        <v>1533.8200000000002</v>
      </c>
      <c r="M19" s="100">
        <v>1615.1124600000001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556</v>
      </c>
      <c r="G21" s="72">
        <f t="shared" si="3"/>
        <v>0</v>
      </c>
      <c r="H21" s="73">
        <f t="shared" si="3"/>
        <v>40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556</v>
      </c>
      <c r="G26" s="86">
        <v>0</v>
      </c>
      <c r="H26" s="87">
        <v>40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35</v>
      </c>
      <c r="F29" s="72">
        <v>13</v>
      </c>
      <c r="G29" s="72">
        <v>3</v>
      </c>
      <c r="H29" s="73">
        <v>43</v>
      </c>
      <c r="I29" s="72">
        <v>43</v>
      </c>
      <c r="J29" s="74">
        <v>46</v>
      </c>
      <c r="K29" s="72">
        <v>47</v>
      </c>
      <c r="L29" s="72">
        <v>50</v>
      </c>
      <c r="M29" s="72">
        <v>52.65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846</v>
      </c>
      <c r="F31" s="131">
        <f t="shared" ref="F31:M31" si="4">SUM(F32:F34)</f>
        <v>478</v>
      </c>
      <c r="G31" s="131">
        <f t="shared" si="4"/>
        <v>1255</v>
      </c>
      <c r="H31" s="132">
        <f t="shared" si="4"/>
        <v>1053</v>
      </c>
      <c r="I31" s="131">
        <f t="shared" si="4"/>
        <v>975</v>
      </c>
      <c r="J31" s="133">
        <f t="shared" si="4"/>
        <v>1571</v>
      </c>
      <c r="K31" s="131">
        <f t="shared" si="4"/>
        <v>1147</v>
      </c>
      <c r="L31" s="131">
        <f t="shared" si="4"/>
        <v>1215.8200000000002</v>
      </c>
      <c r="M31" s="131">
        <f t="shared" si="4"/>
        <v>1280.25846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846</v>
      </c>
      <c r="F32" s="79">
        <v>478</v>
      </c>
      <c r="G32" s="79">
        <v>1255</v>
      </c>
      <c r="H32" s="80">
        <v>1053</v>
      </c>
      <c r="I32" s="79">
        <v>975</v>
      </c>
      <c r="J32" s="81">
        <v>1571</v>
      </c>
      <c r="K32" s="79">
        <v>1147</v>
      </c>
      <c r="L32" s="79">
        <v>1215.8200000000002</v>
      </c>
      <c r="M32" s="79">
        <v>1280.25846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41363</v>
      </c>
      <c r="F39" s="72">
        <v>51896</v>
      </c>
      <c r="G39" s="72">
        <v>31525</v>
      </c>
      <c r="H39" s="73">
        <v>51009</v>
      </c>
      <c r="I39" s="72">
        <v>24210</v>
      </c>
      <c r="J39" s="74">
        <v>26582</v>
      </c>
      <c r="K39" s="72">
        <v>25420</v>
      </c>
      <c r="L39" s="72">
        <v>26691</v>
      </c>
      <c r="M39" s="72">
        <v>28026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437824</v>
      </c>
      <c r="F40" s="46">
        <f t="shared" ref="F40:M40" si="6">F4+F9+F21+F29+F31+F36+F39</f>
        <v>449362</v>
      </c>
      <c r="G40" s="46">
        <f t="shared" si="6"/>
        <v>506939</v>
      </c>
      <c r="H40" s="47">
        <f t="shared" si="6"/>
        <v>509429</v>
      </c>
      <c r="I40" s="46">
        <f t="shared" si="6"/>
        <v>493721</v>
      </c>
      <c r="J40" s="48">
        <f t="shared" si="6"/>
        <v>522048</v>
      </c>
      <c r="K40" s="46">
        <f t="shared" si="6"/>
        <v>524510</v>
      </c>
      <c r="L40" s="46">
        <f t="shared" si="6"/>
        <v>555726.5</v>
      </c>
      <c r="M40" s="46">
        <f t="shared" si="6"/>
        <v>585100.38150000013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18521538</v>
      </c>
      <c r="F4" s="72">
        <f t="shared" ref="F4:M4" si="0">F5+F8+F47</f>
        <v>21642433</v>
      </c>
      <c r="G4" s="72">
        <f t="shared" si="0"/>
        <v>23870650</v>
      </c>
      <c r="H4" s="73">
        <f t="shared" si="0"/>
        <v>24866981.009410053</v>
      </c>
      <c r="I4" s="72">
        <f t="shared" si="0"/>
        <v>25700923.009410053</v>
      </c>
      <c r="J4" s="74">
        <f t="shared" si="0"/>
        <v>26671477.279130001</v>
      </c>
      <c r="K4" s="72">
        <f t="shared" si="0"/>
        <v>28905602.538161002</v>
      </c>
      <c r="L4" s="72">
        <f t="shared" si="0"/>
        <v>31032263.2216</v>
      </c>
      <c r="M4" s="72">
        <f t="shared" si="0"/>
        <v>32965305.1298448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12221463</v>
      </c>
      <c r="F5" s="100">
        <f t="shared" ref="F5:M5" si="1">SUM(F6:F7)</f>
        <v>14163518</v>
      </c>
      <c r="G5" s="100">
        <f t="shared" si="1"/>
        <v>15244542</v>
      </c>
      <c r="H5" s="101">
        <f t="shared" si="1"/>
        <v>16826725.588653363</v>
      </c>
      <c r="I5" s="100">
        <f t="shared" si="1"/>
        <v>16998723.588653363</v>
      </c>
      <c r="J5" s="102">
        <f t="shared" si="1"/>
        <v>17201949.871380001</v>
      </c>
      <c r="K5" s="100">
        <f t="shared" si="1"/>
        <v>18778460.681834999</v>
      </c>
      <c r="L5" s="100">
        <f t="shared" si="1"/>
        <v>20412705.98</v>
      </c>
      <c r="M5" s="100">
        <f t="shared" si="1"/>
        <v>21567470.808405999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10756907</v>
      </c>
      <c r="F6" s="79">
        <v>14036883</v>
      </c>
      <c r="G6" s="79">
        <v>10721662</v>
      </c>
      <c r="H6" s="80">
        <v>14756325.026798639</v>
      </c>
      <c r="I6" s="79">
        <v>14879409.026798639</v>
      </c>
      <c r="J6" s="81">
        <v>12041361.871380001</v>
      </c>
      <c r="K6" s="79">
        <v>15366881.860069999</v>
      </c>
      <c r="L6" s="79">
        <v>16807262.486000001</v>
      </c>
      <c r="M6" s="79">
        <v>17514918.356823999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1464556</v>
      </c>
      <c r="F7" s="93">
        <v>126635</v>
      </c>
      <c r="G7" s="93">
        <v>4522880</v>
      </c>
      <c r="H7" s="94">
        <v>2070400.5618547245</v>
      </c>
      <c r="I7" s="93">
        <v>2119314.5618547248</v>
      </c>
      <c r="J7" s="95">
        <v>5160588</v>
      </c>
      <c r="K7" s="93">
        <v>3411578.821765</v>
      </c>
      <c r="L7" s="93">
        <v>3605443.4939999999</v>
      </c>
      <c r="M7" s="93">
        <v>4052552.4515820001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6292091</v>
      </c>
      <c r="F8" s="100">
        <f t="shared" ref="F8:M8" si="2">SUM(F9:F46)</f>
        <v>7474823</v>
      </c>
      <c r="G8" s="100">
        <f t="shared" si="2"/>
        <v>8625127</v>
      </c>
      <c r="H8" s="101">
        <f t="shared" si="2"/>
        <v>8040255.4207566921</v>
      </c>
      <c r="I8" s="100">
        <f t="shared" si="2"/>
        <v>8702199.4207566902</v>
      </c>
      <c r="J8" s="102">
        <f t="shared" si="2"/>
        <v>9468258.4077499993</v>
      </c>
      <c r="K8" s="100">
        <f t="shared" si="2"/>
        <v>10127141.856326003</v>
      </c>
      <c r="L8" s="100">
        <f t="shared" si="2"/>
        <v>10619557.241599999</v>
      </c>
      <c r="M8" s="100">
        <f t="shared" si="2"/>
        <v>11397834.321438799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637</v>
      </c>
      <c r="F9" s="79">
        <v>3862</v>
      </c>
      <c r="G9" s="79">
        <v>3171</v>
      </c>
      <c r="H9" s="80">
        <v>2272</v>
      </c>
      <c r="I9" s="79">
        <v>2563</v>
      </c>
      <c r="J9" s="81">
        <v>3545.9493600000001</v>
      </c>
      <c r="K9" s="79">
        <v>1327.117254</v>
      </c>
      <c r="L9" s="79">
        <v>1380.462</v>
      </c>
      <c r="M9" s="79">
        <v>1454.9304860000002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11999</v>
      </c>
      <c r="F10" s="86">
        <v>11052</v>
      </c>
      <c r="G10" s="86">
        <v>13673</v>
      </c>
      <c r="H10" s="87">
        <v>14647</v>
      </c>
      <c r="I10" s="86">
        <v>8199</v>
      </c>
      <c r="J10" s="88">
        <v>9050.6062000000002</v>
      </c>
      <c r="K10" s="86">
        <v>27210</v>
      </c>
      <c r="L10" s="86">
        <v>22837.53</v>
      </c>
      <c r="M10" s="86">
        <v>25241.513999999999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39406</v>
      </c>
      <c r="F11" s="86">
        <v>35405</v>
      </c>
      <c r="G11" s="86">
        <v>25799</v>
      </c>
      <c r="H11" s="87">
        <v>59255</v>
      </c>
      <c r="I11" s="86">
        <v>95023</v>
      </c>
      <c r="J11" s="88">
        <v>80789.867050000001</v>
      </c>
      <c r="K11" s="86">
        <v>142599.26419999998</v>
      </c>
      <c r="L11" s="86">
        <v>118745.89800000002</v>
      </c>
      <c r="M11" s="86">
        <v>116551.067394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17607</v>
      </c>
      <c r="F12" s="86">
        <v>19843</v>
      </c>
      <c r="G12" s="86">
        <v>28583</v>
      </c>
      <c r="H12" s="87">
        <v>21541</v>
      </c>
      <c r="I12" s="86">
        <v>21541</v>
      </c>
      <c r="J12" s="88">
        <v>21705.5272</v>
      </c>
      <c r="K12" s="86">
        <v>20561</v>
      </c>
      <c r="L12" s="86">
        <v>21913.295999999998</v>
      </c>
      <c r="M12" s="86">
        <v>23074.700687999997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6782</v>
      </c>
      <c r="F13" s="86">
        <v>6242</v>
      </c>
      <c r="G13" s="86">
        <v>9514</v>
      </c>
      <c r="H13" s="87">
        <v>15583</v>
      </c>
      <c r="I13" s="86">
        <v>15583</v>
      </c>
      <c r="J13" s="88">
        <v>10689</v>
      </c>
      <c r="K13" s="86">
        <v>16362</v>
      </c>
      <c r="L13" s="86">
        <v>17614.652000000002</v>
      </c>
      <c r="M13" s="86">
        <v>18548.228556000002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6882</v>
      </c>
      <c r="F14" s="86">
        <v>4747</v>
      </c>
      <c r="G14" s="86">
        <v>3352</v>
      </c>
      <c r="H14" s="87">
        <v>3708</v>
      </c>
      <c r="I14" s="86">
        <v>6907</v>
      </c>
      <c r="J14" s="88">
        <v>5385.5514000000003</v>
      </c>
      <c r="K14" s="86">
        <v>6447</v>
      </c>
      <c r="L14" s="86">
        <v>7679.5419999999995</v>
      </c>
      <c r="M14" s="86">
        <v>8566.1447259999986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73831</v>
      </c>
      <c r="F15" s="86">
        <v>79639</v>
      </c>
      <c r="G15" s="86">
        <v>79535</v>
      </c>
      <c r="H15" s="87">
        <v>76368.611800086132</v>
      </c>
      <c r="I15" s="86">
        <v>70707.611800086132</v>
      </c>
      <c r="J15" s="88">
        <v>79389.074609999996</v>
      </c>
      <c r="K15" s="86">
        <v>75426.417680999992</v>
      </c>
      <c r="L15" s="86">
        <v>87000.244000000006</v>
      </c>
      <c r="M15" s="86">
        <v>91649.951931999982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11487</v>
      </c>
      <c r="F16" s="86">
        <v>87580</v>
      </c>
      <c r="G16" s="86">
        <v>75890</v>
      </c>
      <c r="H16" s="87">
        <v>348810</v>
      </c>
      <c r="I16" s="86">
        <v>284638</v>
      </c>
      <c r="J16" s="88">
        <v>290484.40220000001</v>
      </c>
      <c r="K16" s="86">
        <v>142311</v>
      </c>
      <c r="L16" s="86">
        <v>80820.689999999988</v>
      </c>
      <c r="M16" s="86">
        <v>117507.10257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15111</v>
      </c>
      <c r="F17" s="86">
        <v>31886</v>
      </c>
      <c r="G17" s="86">
        <v>50700</v>
      </c>
      <c r="H17" s="87">
        <v>12897</v>
      </c>
      <c r="I17" s="86">
        <v>72674</v>
      </c>
      <c r="J17" s="88">
        <v>40606.024900000004</v>
      </c>
      <c r="K17" s="86">
        <v>23726.992000999999</v>
      </c>
      <c r="L17" s="86">
        <v>24753.565999999999</v>
      </c>
      <c r="M17" s="86">
        <v>26065.504998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810208</v>
      </c>
      <c r="F19" s="86">
        <v>1206580</v>
      </c>
      <c r="G19" s="86">
        <v>1235227</v>
      </c>
      <c r="H19" s="87">
        <v>1231591</v>
      </c>
      <c r="I19" s="86">
        <v>1339144</v>
      </c>
      <c r="J19" s="88">
        <v>1068242.2509099999</v>
      </c>
      <c r="K19" s="86">
        <v>1480173.220618</v>
      </c>
      <c r="L19" s="86">
        <v>1530673.41</v>
      </c>
      <c r="M19" s="86">
        <v>1631397.2805860001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16278</v>
      </c>
      <c r="F21" s="86">
        <v>68465</v>
      </c>
      <c r="G21" s="86">
        <v>144455</v>
      </c>
      <c r="H21" s="87">
        <v>24108</v>
      </c>
      <c r="I21" s="86">
        <v>42459</v>
      </c>
      <c r="J21" s="88">
        <v>193695.60389</v>
      </c>
      <c r="K21" s="86">
        <v>61814</v>
      </c>
      <c r="L21" s="86">
        <v>28886.834000000003</v>
      </c>
      <c r="M21" s="86">
        <v>27258.836201999999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239986</v>
      </c>
      <c r="F22" s="86">
        <v>230442</v>
      </c>
      <c r="G22" s="86">
        <v>322012</v>
      </c>
      <c r="H22" s="87">
        <v>165217</v>
      </c>
      <c r="I22" s="86">
        <v>207316</v>
      </c>
      <c r="J22" s="88">
        <v>226216.95918999999</v>
      </c>
      <c r="K22" s="86">
        <v>421092.26945700002</v>
      </c>
      <c r="L22" s="86">
        <v>439029.91000000003</v>
      </c>
      <c r="M22" s="86">
        <v>478352.27222999989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261378</v>
      </c>
      <c r="F23" s="86">
        <v>291594</v>
      </c>
      <c r="G23" s="86">
        <v>241217</v>
      </c>
      <c r="H23" s="87">
        <v>74735</v>
      </c>
      <c r="I23" s="86">
        <v>279568</v>
      </c>
      <c r="J23" s="88">
        <v>314472.72946</v>
      </c>
      <c r="K23" s="86">
        <v>233038.83394799998</v>
      </c>
      <c r="L23" s="86">
        <v>245937.44399999999</v>
      </c>
      <c r="M23" s="86">
        <v>259562.49953199993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230</v>
      </c>
      <c r="F24" s="86">
        <v>65</v>
      </c>
      <c r="G24" s="86">
        <v>243</v>
      </c>
      <c r="H24" s="87">
        <v>0</v>
      </c>
      <c r="I24" s="86">
        <v>20</v>
      </c>
      <c r="J24" s="88">
        <v>26.527200000000001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13876</v>
      </c>
      <c r="F25" s="86">
        <v>3070</v>
      </c>
      <c r="G25" s="86">
        <v>95534</v>
      </c>
      <c r="H25" s="87">
        <v>104741</v>
      </c>
      <c r="I25" s="86">
        <v>126712</v>
      </c>
      <c r="J25" s="88">
        <v>137620.83711999998</v>
      </c>
      <c r="K25" s="86">
        <v>176745</v>
      </c>
      <c r="L25" s="86">
        <v>204395.72</v>
      </c>
      <c r="M25" s="86">
        <v>215512.18916000001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11</v>
      </c>
      <c r="H26" s="87">
        <v>0</v>
      </c>
      <c r="I26" s="86">
        <v>0</v>
      </c>
      <c r="J26" s="88">
        <v>10.527200000000001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32912</v>
      </c>
      <c r="I27" s="86">
        <v>25210</v>
      </c>
      <c r="J27" s="88">
        <v>33064.368969999996</v>
      </c>
      <c r="K27" s="86">
        <v>27686</v>
      </c>
      <c r="L27" s="86">
        <v>21170</v>
      </c>
      <c r="M27" s="86">
        <v>22267.790999999997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173512</v>
      </c>
      <c r="F29" s="86">
        <v>206694</v>
      </c>
      <c r="G29" s="86">
        <v>184750</v>
      </c>
      <c r="H29" s="87">
        <v>395174.95133172302</v>
      </c>
      <c r="I29" s="86">
        <v>259626.95133172299</v>
      </c>
      <c r="J29" s="88">
        <v>181071.43256999998</v>
      </c>
      <c r="K29" s="86">
        <v>315633.31301499996</v>
      </c>
      <c r="L29" s="86">
        <v>320160.09999999998</v>
      </c>
      <c r="M29" s="86">
        <v>340313.77630000003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116130</v>
      </c>
      <c r="F30" s="86">
        <v>156228</v>
      </c>
      <c r="G30" s="86">
        <v>85449</v>
      </c>
      <c r="H30" s="87">
        <v>120156</v>
      </c>
      <c r="I30" s="86">
        <v>86734</v>
      </c>
      <c r="J30" s="88">
        <v>92449.83759000001</v>
      </c>
      <c r="K30" s="86">
        <v>125222.281601</v>
      </c>
      <c r="L30" s="86">
        <v>132719.96</v>
      </c>
      <c r="M30" s="86">
        <v>139801.14987999908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1477</v>
      </c>
      <c r="F31" s="86">
        <v>691</v>
      </c>
      <c r="G31" s="86">
        <v>1331</v>
      </c>
      <c r="H31" s="87">
        <v>2183</v>
      </c>
      <c r="I31" s="86">
        <v>2204</v>
      </c>
      <c r="J31" s="88">
        <v>1572.02836</v>
      </c>
      <c r="K31" s="86">
        <v>5220</v>
      </c>
      <c r="L31" s="86">
        <v>1252.7880000000002</v>
      </c>
      <c r="M31" s="86">
        <v>1319.1857640000001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11120</v>
      </c>
      <c r="F32" s="86">
        <v>13425</v>
      </c>
      <c r="G32" s="86">
        <v>20498</v>
      </c>
      <c r="H32" s="87">
        <v>14101</v>
      </c>
      <c r="I32" s="86">
        <v>16862</v>
      </c>
      <c r="J32" s="88">
        <v>24209.806499999999</v>
      </c>
      <c r="K32" s="86">
        <v>22243.465674999999</v>
      </c>
      <c r="L32" s="86">
        <v>20639.876</v>
      </c>
      <c r="M32" s="86">
        <v>21734.450428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1359400</v>
      </c>
      <c r="F33" s="86">
        <v>1541773</v>
      </c>
      <c r="G33" s="86">
        <v>1766557</v>
      </c>
      <c r="H33" s="87">
        <v>1864416.8333092197</v>
      </c>
      <c r="I33" s="86">
        <v>1318742.8333092195</v>
      </c>
      <c r="J33" s="88">
        <v>1752520.5623199998</v>
      </c>
      <c r="K33" s="86">
        <v>1823078.63338</v>
      </c>
      <c r="L33" s="86">
        <v>2207286.2000000002</v>
      </c>
      <c r="M33" s="86">
        <v>2375007.7347559999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2025356</v>
      </c>
      <c r="F34" s="86">
        <v>1868665</v>
      </c>
      <c r="G34" s="86">
        <v>1992798</v>
      </c>
      <c r="H34" s="87">
        <v>1989274</v>
      </c>
      <c r="I34" s="86">
        <v>2283559</v>
      </c>
      <c r="J34" s="88">
        <v>2392286.3914100002</v>
      </c>
      <c r="K34" s="86">
        <v>2553996.6162009998</v>
      </c>
      <c r="L34" s="86">
        <v>2878510.1799999997</v>
      </c>
      <c r="M34" s="86">
        <v>3062937.8267159997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505</v>
      </c>
      <c r="F35" s="86">
        <v>459</v>
      </c>
      <c r="G35" s="86">
        <v>25</v>
      </c>
      <c r="H35" s="87">
        <v>0</v>
      </c>
      <c r="I35" s="86">
        <v>0</v>
      </c>
      <c r="J35" s="88">
        <v>2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-1004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208532</v>
      </c>
      <c r="F37" s="86">
        <v>287815</v>
      </c>
      <c r="G37" s="86">
        <v>340310</v>
      </c>
      <c r="H37" s="87">
        <v>146745</v>
      </c>
      <c r="I37" s="86">
        <v>338714</v>
      </c>
      <c r="J37" s="88">
        <v>434253.25810000004</v>
      </c>
      <c r="K37" s="86">
        <v>290540.30296400003</v>
      </c>
      <c r="L37" s="86">
        <v>346552.07359999995</v>
      </c>
      <c r="M37" s="86">
        <v>366034.24359079974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60814</v>
      </c>
      <c r="F38" s="86">
        <v>59481</v>
      </c>
      <c r="G38" s="86">
        <v>81998</v>
      </c>
      <c r="H38" s="87">
        <v>87357</v>
      </c>
      <c r="I38" s="86">
        <v>86743</v>
      </c>
      <c r="J38" s="88">
        <v>84685.278319999998</v>
      </c>
      <c r="K38" s="86">
        <v>102914.820584</v>
      </c>
      <c r="L38" s="86">
        <v>105267.52</v>
      </c>
      <c r="M38" s="86">
        <v>113297.31656000001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43872</v>
      </c>
      <c r="F39" s="86">
        <v>54650</v>
      </c>
      <c r="G39" s="86">
        <v>82350</v>
      </c>
      <c r="H39" s="87">
        <v>94700</v>
      </c>
      <c r="I39" s="86">
        <v>117405</v>
      </c>
      <c r="J39" s="88">
        <v>123773.90538000001</v>
      </c>
      <c r="K39" s="86">
        <v>112643.91403499999</v>
      </c>
      <c r="L39" s="86">
        <v>145658.28000000003</v>
      </c>
      <c r="M39" s="86">
        <v>148239.69683999999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657089</v>
      </c>
      <c r="F40" s="86">
        <v>1010799</v>
      </c>
      <c r="G40" s="86">
        <v>1312386</v>
      </c>
      <c r="H40" s="87">
        <v>984406.45474439103</v>
      </c>
      <c r="I40" s="86">
        <v>1418523.4547443911</v>
      </c>
      <c r="J40" s="88">
        <v>1619665.56886</v>
      </c>
      <c r="K40" s="86">
        <v>1717434.8587770001</v>
      </c>
      <c r="L40" s="86">
        <v>1381479.858</v>
      </c>
      <c r="M40" s="86">
        <v>1512710.8235199992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48697</v>
      </c>
      <c r="F41" s="86">
        <v>87480</v>
      </c>
      <c r="G41" s="86">
        <v>157192</v>
      </c>
      <c r="H41" s="87">
        <v>67048.364003773037</v>
      </c>
      <c r="I41" s="86">
        <v>60878.364003773037</v>
      </c>
      <c r="J41" s="88">
        <v>83649.297600000005</v>
      </c>
      <c r="K41" s="86">
        <v>70313.776125000004</v>
      </c>
      <c r="L41" s="86">
        <v>70178.09199999999</v>
      </c>
      <c r="M41" s="86">
        <v>67550.009875999996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20373</v>
      </c>
      <c r="F42" s="86">
        <v>49413</v>
      </c>
      <c r="G42" s="86">
        <v>194473</v>
      </c>
      <c r="H42" s="87">
        <v>52400.205567498502</v>
      </c>
      <c r="I42" s="86">
        <v>23506.205567498499</v>
      </c>
      <c r="J42" s="88">
        <v>38314.263350000001</v>
      </c>
      <c r="K42" s="86">
        <v>43357.758809999999</v>
      </c>
      <c r="L42" s="86">
        <v>47724.723999999995</v>
      </c>
      <c r="M42" s="86">
        <v>50363.940372000005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25903</v>
      </c>
      <c r="F43" s="86">
        <v>18780</v>
      </c>
      <c r="G43" s="86">
        <v>28499</v>
      </c>
      <c r="H43" s="87">
        <v>23945</v>
      </c>
      <c r="I43" s="86">
        <v>28941</v>
      </c>
      <c r="J43" s="88">
        <v>31880.235430000001</v>
      </c>
      <c r="K43" s="86">
        <v>43019</v>
      </c>
      <c r="L43" s="86">
        <v>55810.55</v>
      </c>
      <c r="M43" s="86">
        <v>75817.453150000001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9123</v>
      </c>
      <c r="F44" s="86">
        <v>25473</v>
      </c>
      <c r="G44" s="86">
        <v>40909</v>
      </c>
      <c r="H44" s="87">
        <v>6248</v>
      </c>
      <c r="I44" s="86">
        <v>19395</v>
      </c>
      <c r="J44" s="88">
        <v>50886.636609999994</v>
      </c>
      <c r="K44" s="86">
        <v>8042</v>
      </c>
      <c r="L44" s="86">
        <v>11620.841999999999</v>
      </c>
      <c r="M44" s="86">
        <v>12247.255626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4490</v>
      </c>
      <c r="F45" s="86">
        <v>12517</v>
      </c>
      <c r="G45" s="86">
        <v>5147</v>
      </c>
      <c r="H45" s="87">
        <v>3714</v>
      </c>
      <c r="I45" s="86">
        <v>42072</v>
      </c>
      <c r="J45" s="88">
        <v>41430.709479999998</v>
      </c>
      <c r="K45" s="86">
        <v>36961</v>
      </c>
      <c r="L45" s="86">
        <v>41857</v>
      </c>
      <c r="M45" s="86">
        <v>47449.443999999996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8</v>
      </c>
      <c r="G46" s="93">
        <v>1539</v>
      </c>
      <c r="H46" s="94">
        <v>0</v>
      </c>
      <c r="I46" s="93">
        <v>28</v>
      </c>
      <c r="J46" s="95">
        <v>1615.3890099999999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7984</v>
      </c>
      <c r="F47" s="100">
        <f t="shared" ref="F47:M47" si="3">SUM(F48:F49)</f>
        <v>4092</v>
      </c>
      <c r="G47" s="100">
        <f t="shared" si="3"/>
        <v>981</v>
      </c>
      <c r="H47" s="101">
        <f t="shared" si="3"/>
        <v>0</v>
      </c>
      <c r="I47" s="100">
        <f t="shared" si="3"/>
        <v>0</v>
      </c>
      <c r="J47" s="102">
        <f t="shared" si="3"/>
        <v>1269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7984</v>
      </c>
      <c r="F48" s="79">
        <v>2665</v>
      </c>
      <c r="G48" s="79">
        <v>981</v>
      </c>
      <c r="H48" s="80">
        <v>0</v>
      </c>
      <c r="I48" s="79">
        <v>0</v>
      </c>
      <c r="J48" s="81">
        <v>1263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1427</v>
      </c>
      <c r="G49" s="93">
        <v>0</v>
      </c>
      <c r="H49" s="94">
        <v>0</v>
      </c>
      <c r="I49" s="93">
        <v>0</v>
      </c>
      <c r="J49" s="95">
        <v>6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849595</v>
      </c>
      <c r="F51" s="72">
        <f t="shared" ref="F51:M51" si="4">F52+F59+F62+F63+F64+F72+F73</f>
        <v>984305</v>
      </c>
      <c r="G51" s="72">
        <f t="shared" si="4"/>
        <v>2016510</v>
      </c>
      <c r="H51" s="73">
        <f t="shared" si="4"/>
        <v>1442024.1</v>
      </c>
      <c r="I51" s="72">
        <f t="shared" si="4"/>
        <v>1468780.1</v>
      </c>
      <c r="J51" s="74">
        <f t="shared" si="4"/>
        <v>1575835.0509899999</v>
      </c>
      <c r="K51" s="72">
        <f t="shared" si="4"/>
        <v>1427391.7380570001</v>
      </c>
      <c r="L51" s="72">
        <f t="shared" si="4"/>
        <v>1509219.298</v>
      </c>
      <c r="M51" s="72">
        <f t="shared" si="4"/>
        <v>1604689.9217939998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249801</v>
      </c>
      <c r="F52" s="79">
        <f t="shared" ref="F52:M52" si="5">F53+F56</f>
        <v>404090</v>
      </c>
      <c r="G52" s="79">
        <f t="shared" si="5"/>
        <v>1083525</v>
      </c>
      <c r="H52" s="80">
        <f t="shared" si="5"/>
        <v>647094</v>
      </c>
      <c r="I52" s="79">
        <f t="shared" si="5"/>
        <v>607677</v>
      </c>
      <c r="J52" s="81">
        <f t="shared" si="5"/>
        <v>607679.27983000001</v>
      </c>
      <c r="K52" s="79">
        <f t="shared" si="5"/>
        <v>647041</v>
      </c>
      <c r="L52" s="79">
        <f t="shared" si="5"/>
        <v>681326</v>
      </c>
      <c r="M52" s="79">
        <f t="shared" si="5"/>
        <v>717435.56400000001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249801</v>
      </c>
      <c r="F56" s="100">
        <f t="shared" ref="F56:M56" si="7">SUM(F57:F58)</f>
        <v>404090</v>
      </c>
      <c r="G56" s="100">
        <f t="shared" si="7"/>
        <v>1083525</v>
      </c>
      <c r="H56" s="101">
        <f t="shared" si="7"/>
        <v>647094</v>
      </c>
      <c r="I56" s="100">
        <f t="shared" si="7"/>
        <v>607677</v>
      </c>
      <c r="J56" s="102">
        <f t="shared" si="7"/>
        <v>607679.27983000001</v>
      </c>
      <c r="K56" s="100">
        <f t="shared" si="7"/>
        <v>647041</v>
      </c>
      <c r="L56" s="100">
        <f t="shared" si="7"/>
        <v>681326</v>
      </c>
      <c r="M56" s="100">
        <f t="shared" si="7"/>
        <v>717435.56400000001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249801</v>
      </c>
      <c r="F57" s="79">
        <v>404090</v>
      </c>
      <c r="G57" s="79">
        <v>1083525</v>
      </c>
      <c r="H57" s="80">
        <v>647094</v>
      </c>
      <c r="I57" s="79">
        <v>607677</v>
      </c>
      <c r="J57" s="81">
        <v>607679.27983000001</v>
      </c>
      <c r="K57" s="79">
        <v>647041</v>
      </c>
      <c r="L57" s="79">
        <v>681326</v>
      </c>
      <c r="M57" s="79">
        <v>717435.56400000001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8664</v>
      </c>
      <c r="F59" s="100">
        <f t="shared" ref="F59:M59" si="8">SUM(F60:F61)</f>
        <v>2</v>
      </c>
      <c r="G59" s="100">
        <f t="shared" si="8"/>
        <v>28267</v>
      </c>
      <c r="H59" s="101">
        <f t="shared" si="8"/>
        <v>16208</v>
      </c>
      <c r="I59" s="100">
        <f t="shared" si="8"/>
        <v>16208</v>
      </c>
      <c r="J59" s="102">
        <f t="shared" si="8"/>
        <v>16175.702950000001</v>
      </c>
      <c r="K59" s="100">
        <f t="shared" si="8"/>
        <v>17131</v>
      </c>
      <c r="L59" s="100">
        <f t="shared" si="8"/>
        <v>17919.026000000002</v>
      </c>
      <c r="M59" s="100">
        <f t="shared" si="8"/>
        <v>18868.734378000001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8664</v>
      </c>
      <c r="F61" s="93">
        <v>2</v>
      </c>
      <c r="G61" s="93">
        <v>28267</v>
      </c>
      <c r="H61" s="94">
        <v>16208</v>
      </c>
      <c r="I61" s="93">
        <v>16208</v>
      </c>
      <c r="J61" s="95">
        <v>16175.702950000001</v>
      </c>
      <c r="K61" s="93">
        <v>17131</v>
      </c>
      <c r="L61" s="93">
        <v>17919.026000000002</v>
      </c>
      <c r="M61" s="93">
        <v>18868.734378000001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835</v>
      </c>
      <c r="F62" s="86">
        <v>910</v>
      </c>
      <c r="G62" s="86">
        <v>500</v>
      </c>
      <c r="H62" s="87">
        <v>1650</v>
      </c>
      <c r="I62" s="86">
        <v>1650</v>
      </c>
      <c r="J62" s="88">
        <v>1650</v>
      </c>
      <c r="K62" s="86">
        <v>1782</v>
      </c>
      <c r="L62" s="86">
        <v>1863.972</v>
      </c>
      <c r="M62" s="86">
        <v>1962.7625159999998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532582</v>
      </c>
      <c r="F72" s="86">
        <v>514912</v>
      </c>
      <c r="G72" s="86">
        <v>817505</v>
      </c>
      <c r="H72" s="87">
        <v>723039</v>
      </c>
      <c r="I72" s="86">
        <v>788090</v>
      </c>
      <c r="J72" s="88">
        <v>810525.26349000004</v>
      </c>
      <c r="K72" s="86">
        <v>692367</v>
      </c>
      <c r="L72" s="86">
        <v>740344.36800000002</v>
      </c>
      <c r="M72" s="86">
        <v>795065.76150400005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57713</v>
      </c>
      <c r="F73" s="86">
        <f t="shared" ref="F73:M73" si="12">SUM(F74:F75)</f>
        <v>64391</v>
      </c>
      <c r="G73" s="86">
        <f t="shared" si="12"/>
        <v>86713</v>
      </c>
      <c r="H73" s="87">
        <f t="shared" si="12"/>
        <v>54033.1</v>
      </c>
      <c r="I73" s="86">
        <f t="shared" si="12"/>
        <v>55155.1</v>
      </c>
      <c r="J73" s="88">
        <f t="shared" si="12"/>
        <v>139804.80472000001</v>
      </c>
      <c r="K73" s="86">
        <f t="shared" si="12"/>
        <v>69070.73805700001</v>
      </c>
      <c r="L73" s="86">
        <f t="shared" si="12"/>
        <v>67765.932000000001</v>
      </c>
      <c r="M73" s="86">
        <f t="shared" si="12"/>
        <v>71357.099396000005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37012</v>
      </c>
      <c r="F74" s="79">
        <v>38905</v>
      </c>
      <c r="G74" s="79">
        <v>51423</v>
      </c>
      <c r="H74" s="80">
        <v>24225.1</v>
      </c>
      <c r="I74" s="79">
        <v>24453.1</v>
      </c>
      <c r="J74" s="81">
        <v>86116.80472</v>
      </c>
      <c r="K74" s="79">
        <v>34750.738057000002</v>
      </c>
      <c r="L74" s="79">
        <v>32322.545999999998</v>
      </c>
      <c r="M74" s="79">
        <v>34035.213938000008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20701</v>
      </c>
      <c r="F75" s="93">
        <v>25486</v>
      </c>
      <c r="G75" s="93">
        <v>35290</v>
      </c>
      <c r="H75" s="94">
        <v>29808</v>
      </c>
      <c r="I75" s="93">
        <v>30702</v>
      </c>
      <c r="J75" s="95">
        <v>53688</v>
      </c>
      <c r="K75" s="93">
        <v>34320</v>
      </c>
      <c r="L75" s="93">
        <v>35443.385999999999</v>
      </c>
      <c r="M75" s="93">
        <v>37321.885457999997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1102548</v>
      </c>
      <c r="F77" s="72">
        <f t="shared" ref="F77:M77" si="13">F78+F81+F84+F85+F86+F87+F88</f>
        <v>1036393</v>
      </c>
      <c r="G77" s="72">
        <f t="shared" si="13"/>
        <v>941464</v>
      </c>
      <c r="H77" s="73">
        <f t="shared" si="13"/>
        <v>1683675.2418704848</v>
      </c>
      <c r="I77" s="72">
        <f t="shared" si="13"/>
        <v>1601082.2418704848</v>
      </c>
      <c r="J77" s="74">
        <f t="shared" si="13"/>
        <v>1520903.67038</v>
      </c>
      <c r="K77" s="72">
        <f t="shared" si="13"/>
        <v>1191340.020147</v>
      </c>
      <c r="L77" s="72">
        <f t="shared" si="13"/>
        <v>1443644.67</v>
      </c>
      <c r="M77" s="72">
        <f t="shared" si="13"/>
        <v>1206437.1252559992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762021</v>
      </c>
      <c r="F78" s="100">
        <f t="shared" ref="F78:M78" si="14">SUM(F79:F80)</f>
        <v>599654</v>
      </c>
      <c r="G78" s="100">
        <f t="shared" si="14"/>
        <v>528282</v>
      </c>
      <c r="H78" s="101">
        <f t="shared" si="14"/>
        <v>856143</v>
      </c>
      <c r="I78" s="100">
        <f t="shared" si="14"/>
        <v>754057</v>
      </c>
      <c r="J78" s="102">
        <f t="shared" si="14"/>
        <v>702246</v>
      </c>
      <c r="K78" s="100">
        <f t="shared" si="14"/>
        <v>510195</v>
      </c>
      <c r="L78" s="100">
        <f t="shared" si="14"/>
        <v>831157</v>
      </c>
      <c r="M78" s="100">
        <f t="shared" si="14"/>
        <v>444023.44099999999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762023</v>
      </c>
      <c r="F79" s="79">
        <v>590721</v>
      </c>
      <c r="G79" s="79">
        <v>528282</v>
      </c>
      <c r="H79" s="80">
        <v>755536</v>
      </c>
      <c r="I79" s="79">
        <v>653450</v>
      </c>
      <c r="J79" s="81">
        <v>653448</v>
      </c>
      <c r="K79" s="79">
        <v>509695</v>
      </c>
      <c r="L79" s="79">
        <v>830632</v>
      </c>
      <c r="M79" s="79">
        <v>444023.44099999999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-2</v>
      </c>
      <c r="F80" s="93">
        <v>8933</v>
      </c>
      <c r="G80" s="93">
        <v>0</v>
      </c>
      <c r="H80" s="94">
        <v>100607</v>
      </c>
      <c r="I80" s="93">
        <v>100607</v>
      </c>
      <c r="J80" s="95">
        <v>48798</v>
      </c>
      <c r="K80" s="93">
        <v>500</v>
      </c>
      <c r="L80" s="93">
        <v>525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340527</v>
      </c>
      <c r="F81" s="86">
        <f t="shared" ref="F81:M81" si="15">SUM(F82:F83)</f>
        <v>436687</v>
      </c>
      <c r="G81" s="86">
        <f t="shared" si="15"/>
        <v>413182</v>
      </c>
      <c r="H81" s="87">
        <f t="shared" si="15"/>
        <v>827532.24187048466</v>
      </c>
      <c r="I81" s="86">
        <f t="shared" si="15"/>
        <v>847025.24187048466</v>
      </c>
      <c r="J81" s="88">
        <f t="shared" si="15"/>
        <v>818468.67038000003</v>
      </c>
      <c r="K81" s="86">
        <f t="shared" si="15"/>
        <v>681145.02014699997</v>
      </c>
      <c r="L81" s="86">
        <f t="shared" si="15"/>
        <v>612487.66999999993</v>
      </c>
      <c r="M81" s="86">
        <f t="shared" si="15"/>
        <v>762413.68425599905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7299</v>
      </c>
      <c r="F82" s="79">
        <v>1279</v>
      </c>
      <c r="G82" s="79">
        <v>1307</v>
      </c>
      <c r="H82" s="80">
        <v>1844.31088413321</v>
      </c>
      <c r="I82" s="79">
        <v>1844.31088413321</v>
      </c>
      <c r="J82" s="81">
        <v>510</v>
      </c>
      <c r="K82" s="79">
        <v>7046</v>
      </c>
      <c r="L82" s="79">
        <v>-12803</v>
      </c>
      <c r="M82" s="79">
        <v>4684.2439999999997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333228</v>
      </c>
      <c r="F83" s="93">
        <v>435408</v>
      </c>
      <c r="G83" s="93">
        <v>411875</v>
      </c>
      <c r="H83" s="94">
        <v>825687.93098635145</v>
      </c>
      <c r="I83" s="93">
        <v>845180.93098635145</v>
      </c>
      <c r="J83" s="95">
        <v>817958.67038000003</v>
      </c>
      <c r="K83" s="93">
        <v>674099.02014699997</v>
      </c>
      <c r="L83" s="93">
        <v>625290.66999999993</v>
      </c>
      <c r="M83" s="93">
        <v>757729.4402559991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52</v>
      </c>
      <c r="G88" s="86">
        <v>0</v>
      </c>
      <c r="H88" s="87">
        <v>0</v>
      </c>
      <c r="I88" s="86">
        <v>0</v>
      </c>
      <c r="J88" s="88">
        <v>189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1739</v>
      </c>
      <c r="F90" s="72">
        <v>3206</v>
      </c>
      <c r="G90" s="72">
        <v>5723</v>
      </c>
      <c r="H90" s="73">
        <v>0</v>
      </c>
      <c r="I90" s="72">
        <v>0</v>
      </c>
      <c r="J90" s="74">
        <v>6223.0233599999992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20475420</v>
      </c>
      <c r="F92" s="46">
        <f t="shared" ref="F92:M92" si="16">F4+F51+F77+F90</f>
        <v>23666337</v>
      </c>
      <c r="G92" s="46">
        <f t="shared" si="16"/>
        <v>26834347</v>
      </c>
      <c r="H92" s="47">
        <f t="shared" si="16"/>
        <v>27992680.35128054</v>
      </c>
      <c r="I92" s="46">
        <f t="shared" si="16"/>
        <v>28770785.35128054</v>
      </c>
      <c r="J92" s="48">
        <f t="shared" si="16"/>
        <v>29774439.02386</v>
      </c>
      <c r="K92" s="46">
        <f t="shared" si="16"/>
        <v>31524334.296365</v>
      </c>
      <c r="L92" s="46">
        <f t="shared" si="16"/>
        <v>33985127.189599998</v>
      </c>
      <c r="M92" s="46">
        <f t="shared" si="16"/>
        <v>35776432.176894799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360986</v>
      </c>
      <c r="F4" s="72">
        <f t="shared" ref="F4:M4" si="0">F5+F8+F47</f>
        <v>434715</v>
      </c>
      <c r="G4" s="72">
        <f t="shared" si="0"/>
        <v>471731</v>
      </c>
      <c r="H4" s="73">
        <f t="shared" si="0"/>
        <v>598245</v>
      </c>
      <c r="I4" s="72">
        <f t="shared" si="0"/>
        <v>793631</v>
      </c>
      <c r="J4" s="74">
        <f t="shared" si="0"/>
        <v>736125</v>
      </c>
      <c r="K4" s="72">
        <f t="shared" si="0"/>
        <v>591688</v>
      </c>
      <c r="L4" s="72">
        <f t="shared" si="0"/>
        <v>556489.51</v>
      </c>
      <c r="M4" s="72">
        <f t="shared" si="0"/>
        <v>626864.40162999998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240645</v>
      </c>
      <c r="F5" s="100">
        <f t="shared" ref="F5:M5" si="1">SUM(F6:F7)</f>
        <v>276150</v>
      </c>
      <c r="G5" s="100">
        <f t="shared" si="1"/>
        <v>241568</v>
      </c>
      <c r="H5" s="101">
        <f t="shared" si="1"/>
        <v>346962</v>
      </c>
      <c r="I5" s="100">
        <f t="shared" si="1"/>
        <v>347954</v>
      </c>
      <c r="J5" s="102">
        <f t="shared" si="1"/>
        <v>283895.63595000003</v>
      </c>
      <c r="K5" s="100">
        <f t="shared" si="1"/>
        <v>331500</v>
      </c>
      <c r="L5" s="100">
        <f t="shared" si="1"/>
        <v>364768.23200000002</v>
      </c>
      <c r="M5" s="100">
        <f t="shared" si="1"/>
        <v>395762.19889599999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213919</v>
      </c>
      <c r="F6" s="79">
        <v>276150</v>
      </c>
      <c r="G6" s="79">
        <v>169079</v>
      </c>
      <c r="H6" s="80">
        <v>309006</v>
      </c>
      <c r="I6" s="79">
        <v>309700</v>
      </c>
      <c r="J6" s="81">
        <v>198727.63595</v>
      </c>
      <c r="K6" s="79">
        <v>232111</v>
      </c>
      <c r="L6" s="79">
        <v>276878.136</v>
      </c>
      <c r="M6" s="79">
        <v>299213.92780800001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26726</v>
      </c>
      <c r="F7" s="93">
        <v>0</v>
      </c>
      <c r="G7" s="93">
        <v>72489</v>
      </c>
      <c r="H7" s="94">
        <v>37956</v>
      </c>
      <c r="I7" s="93">
        <v>38254</v>
      </c>
      <c r="J7" s="95">
        <v>85168</v>
      </c>
      <c r="K7" s="93">
        <v>99389</v>
      </c>
      <c r="L7" s="93">
        <v>87890.096000000005</v>
      </c>
      <c r="M7" s="93">
        <v>96548.271087999994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118868</v>
      </c>
      <c r="F8" s="100">
        <f t="shared" ref="F8:M8" si="2">SUM(F9:F46)</f>
        <v>157952</v>
      </c>
      <c r="G8" s="100">
        <f t="shared" si="2"/>
        <v>229792</v>
      </c>
      <c r="H8" s="101">
        <f t="shared" si="2"/>
        <v>251283</v>
      </c>
      <c r="I8" s="100">
        <f t="shared" si="2"/>
        <v>445677</v>
      </c>
      <c r="J8" s="102">
        <f t="shared" si="2"/>
        <v>452181.36404999997</v>
      </c>
      <c r="K8" s="100">
        <f t="shared" si="2"/>
        <v>260188</v>
      </c>
      <c r="L8" s="100">
        <f t="shared" si="2"/>
        <v>191721.27800000005</v>
      </c>
      <c r="M8" s="100">
        <f t="shared" si="2"/>
        <v>231102.20273400002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381</v>
      </c>
      <c r="F9" s="79">
        <v>559</v>
      </c>
      <c r="G9" s="79">
        <v>21</v>
      </c>
      <c r="H9" s="80">
        <v>288</v>
      </c>
      <c r="I9" s="79">
        <v>912</v>
      </c>
      <c r="J9" s="81">
        <v>1862</v>
      </c>
      <c r="K9" s="79">
        <v>721</v>
      </c>
      <c r="L9" s="79">
        <v>768.2</v>
      </c>
      <c r="M9" s="79">
        <v>808.91459999999995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3486</v>
      </c>
      <c r="F10" s="86">
        <v>2206</v>
      </c>
      <c r="G10" s="86">
        <v>9368</v>
      </c>
      <c r="H10" s="87">
        <v>300</v>
      </c>
      <c r="I10" s="86">
        <v>401</v>
      </c>
      <c r="J10" s="88">
        <v>1495</v>
      </c>
      <c r="K10" s="86">
        <v>10716</v>
      </c>
      <c r="L10" s="86">
        <v>4220.8</v>
      </c>
      <c r="M10" s="86">
        <v>4444.5024000000003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741</v>
      </c>
      <c r="F11" s="86">
        <v>745</v>
      </c>
      <c r="G11" s="86">
        <v>180</v>
      </c>
      <c r="H11" s="87">
        <v>5012</v>
      </c>
      <c r="I11" s="86">
        <v>2144</v>
      </c>
      <c r="J11" s="88">
        <v>1250.5034000000001</v>
      </c>
      <c r="K11" s="86">
        <v>1126</v>
      </c>
      <c r="L11" s="86">
        <v>1200.4679999999998</v>
      </c>
      <c r="M11" s="86">
        <v>1264.0928039999997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17434</v>
      </c>
      <c r="F12" s="86">
        <v>19763</v>
      </c>
      <c r="G12" s="86">
        <v>28549</v>
      </c>
      <c r="H12" s="87">
        <v>21541</v>
      </c>
      <c r="I12" s="86">
        <v>21541</v>
      </c>
      <c r="J12" s="88">
        <v>21703</v>
      </c>
      <c r="K12" s="86">
        <v>20561</v>
      </c>
      <c r="L12" s="86">
        <v>21913.295999999998</v>
      </c>
      <c r="M12" s="86">
        <v>23074.700687999997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78</v>
      </c>
      <c r="F13" s="86">
        <v>0</v>
      </c>
      <c r="G13" s="86">
        <v>59</v>
      </c>
      <c r="H13" s="87">
        <v>0</v>
      </c>
      <c r="I13" s="86">
        <v>0</v>
      </c>
      <c r="J13" s="88">
        <v>340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1205</v>
      </c>
      <c r="F14" s="86">
        <v>1125</v>
      </c>
      <c r="G14" s="86">
        <v>470</v>
      </c>
      <c r="H14" s="87">
        <v>392</v>
      </c>
      <c r="I14" s="86">
        <v>559</v>
      </c>
      <c r="J14" s="88">
        <v>603.1</v>
      </c>
      <c r="K14" s="86">
        <v>565</v>
      </c>
      <c r="L14" s="86">
        <v>592.99</v>
      </c>
      <c r="M14" s="86">
        <v>624.41846999999996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2932</v>
      </c>
      <c r="F15" s="86">
        <v>15979</v>
      </c>
      <c r="G15" s="86">
        <v>7413</v>
      </c>
      <c r="H15" s="87">
        <v>10205</v>
      </c>
      <c r="I15" s="86">
        <v>10470</v>
      </c>
      <c r="J15" s="88">
        <v>14008</v>
      </c>
      <c r="K15" s="86">
        <v>15387</v>
      </c>
      <c r="L15" s="86">
        <v>15130.452000000001</v>
      </c>
      <c r="M15" s="86">
        <v>15932.365956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4325</v>
      </c>
      <c r="F16" s="86">
        <v>41316</v>
      </c>
      <c r="G16" s="86">
        <v>22511</v>
      </c>
      <c r="H16" s="87">
        <v>126692</v>
      </c>
      <c r="I16" s="86">
        <v>281893</v>
      </c>
      <c r="J16" s="88">
        <v>281893</v>
      </c>
      <c r="K16" s="86">
        <v>139038</v>
      </c>
      <c r="L16" s="86">
        <v>73690.432000000001</v>
      </c>
      <c r="M16" s="86">
        <v>109998.940896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8489</v>
      </c>
      <c r="F17" s="86">
        <v>17550</v>
      </c>
      <c r="G17" s="86">
        <v>48475</v>
      </c>
      <c r="H17" s="87">
        <v>8707</v>
      </c>
      <c r="I17" s="86">
        <v>68736</v>
      </c>
      <c r="J17" s="88">
        <v>37040</v>
      </c>
      <c r="K17" s="86">
        <v>20000</v>
      </c>
      <c r="L17" s="86">
        <v>21315</v>
      </c>
      <c r="M17" s="86">
        <v>22444.695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348</v>
      </c>
      <c r="F19" s="86">
        <v>238</v>
      </c>
      <c r="G19" s="86">
        <v>940</v>
      </c>
      <c r="H19" s="87">
        <v>0</v>
      </c>
      <c r="I19" s="86">
        <v>0</v>
      </c>
      <c r="J19" s="88">
        <v>417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5326</v>
      </c>
      <c r="F21" s="86">
        <v>21530</v>
      </c>
      <c r="G21" s="86">
        <v>25628</v>
      </c>
      <c r="H21" s="87">
        <v>19183</v>
      </c>
      <c r="I21" s="86">
        <v>9702</v>
      </c>
      <c r="J21" s="88">
        <v>9702</v>
      </c>
      <c r="K21" s="86">
        <v>13543</v>
      </c>
      <c r="L21" s="86">
        <v>16794.440000000002</v>
      </c>
      <c r="M21" s="86">
        <v>14525.545319999999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388</v>
      </c>
      <c r="F22" s="86">
        <v>4973</v>
      </c>
      <c r="G22" s="86">
        <v>9437</v>
      </c>
      <c r="H22" s="87">
        <v>5000</v>
      </c>
      <c r="I22" s="86">
        <v>4378</v>
      </c>
      <c r="J22" s="88">
        <v>4049</v>
      </c>
      <c r="K22" s="86">
        <v>1915</v>
      </c>
      <c r="L22" s="86">
        <v>2040.67</v>
      </c>
      <c r="M22" s="86">
        <v>2148.8255100000001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15315</v>
      </c>
      <c r="F23" s="86">
        <v>4172</v>
      </c>
      <c r="G23" s="86">
        <v>4351</v>
      </c>
      <c r="H23" s="87">
        <v>0</v>
      </c>
      <c r="I23" s="86">
        <v>0</v>
      </c>
      <c r="J23" s="88">
        <v>9866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2</v>
      </c>
      <c r="H25" s="87">
        <v>3414</v>
      </c>
      <c r="I25" s="86">
        <v>2513</v>
      </c>
      <c r="J25" s="88">
        <v>2894</v>
      </c>
      <c r="K25" s="86">
        <v>4685</v>
      </c>
      <c r="L25" s="86">
        <v>3714</v>
      </c>
      <c r="M25" s="86">
        <v>3910.8419999999996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72</v>
      </c>
      <c r="I27" s="86">
        <v>0</v>
      </c>
      <c r="J27" s="88">
        <v>3520</v>
      </c>
      <c r="K27" s="86">
        <v>22</v>
      </c>
      <c r="L27" s="86">
        <v>23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865</v>
      </c>
      <c r="F29" s="86">
        <v>641</v>
      </c>
      <c r="G29" s="86">
        <v>791</v>
      </c>
      <c r="H29" s="87">
        <v>12</v>
      </c>
      <c r="I29" s="86">
        <v>65</v>
      </c>
      <c r="J29" s="88">
        <v>40</v>
      </c>
      <c r="K29" s="86">
        <v>61</v>
      </c>
      <c r="L29" s="86">
        <v>65.69</v>
      </c>
      <c r="M29" s="86">
        <v>69.171569999999988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181</v>
      </c>
      <c r="F30" s="86">
        <v>267</v>
      </c>
      <c r="G30" s="86">
        <v>12085</v>
      </c>
      <c r="H30" s="87">
        <v>492</v>
      </c>
      <c r="I30" s="86">
        <v>292</v>
      </c>
      <c r="J30" s="88">
        <v>267</v>
      </c>
      <c r="K30" s="86">
        <v>48</v>
      </c>
      <c r="L30" s="86">
        <v>51.631999999999948</v>
      </c>
      <c r="M30" s="86">
        <v>54.368495999999944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465</v>
      </c>
      <c r="F31" s="86">
        <v>11</v>
      </c>
      <c r="G31" s="86">
        <v>115</v>
      </c>
      <c r="H31" s="87">
        <v>0</v>
      </c>
      <c r="I31" s="86">
        <v>0</v>
      </c>
      <c r="J31" s="88">
        <v>0</v>
      </c>
      <c r="K31" s="86">
        <v>0</v>
      </c>
      <c r="L31" s="86">
        <v>-0.382000000000005</v>
      </c>
      <c r="M31" s="86">
        <v>-0.40224600000000527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93</v>
      </c>
      <c r="F32" s="86">
        <v>70</v>
      </c>
      <c r="G32" s="86">
        <v>94</v>
      </c>
      <c r="H32" s="87">
        <v>62</v>
      </c>
      <c r="I32" s="86">
        <v>62</v>
      </c>
      <c r="J32" s="88">
        <v>56</v>
      </c>
      <c r="K32" s="86">
        <v>32</v>
      </c>
      <c r="L32" s="86">
        <v>33.667999999999999</v>
      </c>
      <c r="M32" s="86">
        <v>35.452403999999994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4813</v>
      </c>
      <c r="F33" s="86">
        <v>4389</v>
      </c>
      <c r="G33" s="86">
        <v>334</v>
      </c>
      <c r="H33" s="87">
        <v>0</v>
      </c>
      <c r="I33" s="86">
        <v>283</v>
      </c>
      <c r="J33" s="88">
        <v>585</v>
      </c>
      <c r="K33" s="86">
        <v>432</v>
      </c>
      <c r="L33" s="86">
        <v>460</v>
      </c>
      <c r="M33" s="86">
        <v>484.38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9826</v>
      </c>
      <c r="F34" s="86">
        <v>1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4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268</v>
      </c>
      <c r="F37" s="86">
        <v>931</v>
      </c>
      <c r="G37" s="86">
        <v>1520</v>
      </c>
      <c r="H37" s="87">
        <v>721</v>
      </c>
      <c r="I37" s="86">
        <v>-6908</v>
      </c>
      <c r="J37" s="88">
        <v>7720</v>
      </c>
      <c r="K37" s="86">
        <v>2342</v>
      </c>
      <c r="L37" s="86">
        <v>623.35800000000006</v>
      </c>
      <c r="M37" s="86">
        <v>656.39597400000002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3685</v>
      </c>
      <c r="F38" s="86">
        <v>3223</v>
      </c>
      <c r="G38" s="86">
        <v>3899</v>
      </c>
      <c r="H38" s="87">
        <v>10910</v>
      </c>
      <c r="I38" s="86">
        <v>10910</v>
      </c>
      <c r="J38" s="88">
        <v>3452.9247999999998</v>
      </c>
      <c r="K38" s="86">
        <v>6828</v>
      </c>
      <c r="L38" s="86">
        <v>7928.8200000000006</v>
      </c>
      <c r="M38" s="86">
        <v>8349.0474599999998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1030</v>
      </c>
      <c r="F39" s="86">
        <v>5696</v>
      </c>
      <c r="G39" s="86">
        <v>8205</v>
      </c>
      <c r="H39" s="87">
        <v>22321</v>
      </c>
      <c r="I39" s="86">
        <v>22321</v>
      </c>
      <c r="J39" s="88">
        <v>29103</v>
      </c>
      <c r="K39" s="86">
        <v>1296</v>
      </c>
      <c r="L39" s="86">
        <v>1383.2019999999995</v>
      </c>
      <c r="M39" s="86">
        <v>1456.5117059999993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588</v>
      </c>
      <c r="F40" s="86">
        <v>424</v>
      </c>
      <c r="G40" s="86">
        <v>13840</v>
      </c>
      <c r="H40" s="87">
        <v>3647</v>
      </c>
      <c r="I40" s="86">
        <v>3647</v>
      </c>
      <c r="J40" s="88">
        <v>3202</v>
      </c>
      <c r="K40" s="86">
        <v>4531</v>
      </c>
      <c r="L40" s="86">
        <v>2697.0079999999998</v>
      </c>
      <c r="M40" s="86">
        <v>2839.9494239999995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</v>
      </c>
      <c r="F41" s="86">
        <v>0</v>
      </c>
      <c r="G41" s="86">
        <v>184</v>
      </c>
      <c r="H41" s="87">
        <v>11</v>
      </c>
      <c r="I41" s="86">
        <v>11</v>
      </c>
      <c r="J41" s="88">
        <v>42</v>
      </c>
      <c r="K41" s="86">
        <v>0</v>
      </c>
      <c r="L41" s="86">
        <v>1.5060000000000002</v>
      </c>
      <c r="M41" s="86">
        <v>1.5858180000000002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30072</v>
      </c>
      <c r="F42" s="86">
        <v>8104</v>
      </c>
      <c r="G42" s="86">
        <v>16347</v>
      </c>
      <c r="H42" s="87">
        <v>8105</v>
      </c>
      <c r="I42" s="86">
        <v>8105</v>
      </c>
      <c r="J42" s="88">
        <v>13295.835849999999</v>
      </c>
      <c r="K42" s="86">
        <v>11987</v>
      </c>
      <c r="L42" s="86">
        <v>11810.412</v>
      </c>
      <c r="M42" s="86">
        <v>12436.363835999999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4253</v>
      </c>
      <c r="F43" s="86">
        <v>1319</v>
      </c>
      <c r="G43" s="86">
        <v>13293</v>
      </c>
      <c r="H43" s="87">
        <v>4096</v>
      </c>
      <c r="I43" s="86">
        <v>3436</v>
      </c>
      <c r="J43" s="88">
        <v>3583</v>
      </c>
      <c r="K43" s="86">
        <v>4096</v>
      </c>
      <c r="L43" s="86">
        <v>4990.4160000000002</v>
      </c>
      <c r="M43" s="86">
        <v>5254.9080480000002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1342</v>
      </c>
      <c r="F44" s="86">
        <v>1570</v>
      </c>
      <c r="G44" s="86">
        <v>863</v>
      </c>
      <c r="H44" s="87">
        <v>100</v>
      </c>
      <c r="I44" s="86">
        <v>100</v>
      </c>
      <c r="J44" s="88">
        <v>133</v>
      </c>
      <c r="K44" s="86">
        <v>237</v>
      </c>
      <c r="L44" s="86">
        <v>252.2</v>
      </c>
      <c r="M44" s="86">
        <v>265.56659999999999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934</v>
      </c>
      <c r="F45" s="86">
        <v>1150</v>
      </c>
      <c r="G45" s="86">
        <v>803</v>
      </c>
      <c r="H45" s="87">
        <v>0</v>
      </c>
      <c r="I45" s="86">
        <v>100</v>
      </c>
      <c r="J45" s="88">
        <v>54</v>
      </c>
      <c r="K45" s="86">
        <v>19</v>
      </c>
      <c r="L45" s="86">
        <v>20</v>
      </c>
      <c r="M45" s="86">
        <v>21.06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15</v>
      </c>
      <c r="H46" s="94">
        <v>0</v>
      </c>
      <c r="I46" s="93">
        <v>4</v>
      </c>
      <c r="J46" s="95">
        <v>5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1473</v>
      </c>
      <c r="F47" s="100">
        <f t="shared" ref="F47:M47" si="3">SUM(F48:F49)</f>
        <v>613</v>
      </c>
      <c r="G47" s="100">
        <f t="shared" si="3"/>
        <v>371</v>
      </c>
      <c r="H47" s="101">
        <f t="shared" si="3"/>
        <v>0</v>
      </c>
      <c r="I47" s="100">
        <f t="shared" si="3"/>
        <v>0</v>
      </c>
      <c r="J47" s="102">
        <f t="shared" si="3"/>
        <v>48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1473</v>
      </c>
      <c r="F48" s="79">
        <v>613</v>
      </c>
      <c r="G48" s="79">
        <v>371</v>
      </c>
      <c r="H48" s="80">
        <v>0</v>
      </c>
      <c r="I48" s="79">
        <v>0</v>
      </c>
      <c r="J48" s="81">
        <v>48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1114</v>
      </c>
      <c r="F51" s="72">
        <f t="shared" ref="F51:M51" si="4">F52+F59+F62+F63+F64+F72+F73</f>
        <v>776</v>
      </c>
      <c r="G51" s="72">
        <f t="shared" si="4"/>
        <v>16136</v>
      </c>
      <c r="H51" s="73">
        <f t="shared" si="4"/>
        <v>2000</v>
      </c>
      <c r="I51" s="72">
        <f t="shared" si="4"/>
        <v>2000</v>
      </c>
      <c r="J51" s="74">
        <f t="shared" si="4"/>
        <v>2103</v>
      </c>
      <c r="K51" s="72">
        <f t="shared" si="4"/>
        <v>2000</v>
      </c>
      <c r="L51" s="72">
        <f t="shared" si="4"/>
        <v>2092</v>
      </c>
      <c r="M51" s="72">
        <f t="shared" si="4"/>
        <v>2202.8759999999997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7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7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15131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1114</v>
      </c>
      <c r="F73" s="86">
        <f t="shared" ref="F73:M73" si="12">SUM(F74:F75)</f>
        <v>776</v>
      </c>
      <c r="G73" s="86">
        <f t="shared" si="12"/>
        <v>998</v>
      </c>
      <c r="H73" s="87">
        <f t="shared" si="12"/>
        <v>2000</v>
      </c>
      <c r="I73" s="86">
        <f t="shared" si="12"/>
        <v>2000</v>
      </c>
      <c r="J73" s="88">
        <f t="shared" si="12"/>
        <v>2103</v>
      </c>
      <c r="K73" s="86">
        <f t="shared" si="12"/>
        <v>2000</v>
      </c>
      <c r="L73" s="86">
        <f t="shared" si="12"/>
        <v>2092</v>
      </c>
      <c r="M73" s="86">
        <f t="shared" si="12"/>
        <v>2202.8759999999997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1114</v>
      </c>
      <c r="F74" s="79">
        <v>776</v>
      </c>
      <c r="G74" s="79">
        <v>998</v>
      </c>
      <c r="H74" s="80">
        <v>2000</v>
      </c>
      <c r="I74" s="79">
        <v>2000</v>
      </c>
      <c r="J74" s="81">
        <v>2103</v>
      </c>
      <c r="K74" s="79">
        <v>2000</v>
      </c>
      <c r="L74" s="79">
        <v>2092</v>
      </c>
      <c r="M74" s="79">
        <v>2202.8759999999997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7782</v>
      </c>
      <c r="F77" s="72">
        <f t="shared" ref="F77:M77" si="13">F78+F81+F84+F85+F86+F87+F88</f>
        <v>16127</v>
      </c>
      <c r="G77" s="72">
        <f t="shared" si="13"/>
        <v>12761</v>
      </c>
      <c r="H77" s="73">
        <f t="shared" si="13"/>
        <v>8536</v>
      </c>
      <c r="I77" s="72">
        <f t="shared" si="13"/>
        <v>39912</v>
      </c>
      <c r="J77" s="74">
        <f t="shared" si="13"/>
        <v>39912</v>
      </c>
      <c r="K77" s="72">
        <f t="shared" si="13"/>
        <v>9268</v>
      </c>
      <c r="L77" s="72">
        <f t="shared" si="13"/>
        <v>7831</v>
      </c>
      <c r="M77" s="72">
        <f t="shared" si="13"/>
        <v>8246.0429999999997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7782</v>
      </c>
      <c r="F81" s="86">
        <f t="shared" ref="F81:M81" si="15">SUM(F82:F83)</f>
        <v>16127</v>
      </c>
      <c r="G81" s="86">
        <f t="shared" si="15"/>
        <v>12761</v>
      </c>
      <c r="H81" s="87">
        <f t="shared" si="15"/>
        <v>8536</v>
      </c>
      <c r="I81" s="86">
        <f t="shared" si="15"/>
        <v>39912</v>
      </c>
      <c r="J81" s="88">
        <f t="shared" si="15"/>
        <v>39912</v>
      </c>
      <c r="K81" s="86">
        <f t="shared" si="15"/>
        <v>9268</v>
      </c>
      <c r="L81" s="86">
        <f t="shared" si="15"/>
        <v>7831</v>
      </c>
      <c r="M81" s="86">
        <f t="shared" si="15"/>
        <v>8246.0429999999997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168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7614</v>
      </c>
      <c r="F83" s="93">
        <v>16127</v>
      </c>
      <c r="G83" s="93">
        <v>12761</v>
      </c>
      <c r="H83" s="94">
        <v>8536</v>
      </c>
      <c r="I83" s="93">
        <v>39912</v>
      </c>
      <c r="J83" s="95">
        <v>39912</v>
      </c>
      <c r="K83" s="93">
        <v>9268</v>
      </c>
      <c r="L83" s="93">
        <v>7831</v>
      </c>
      <c r="M83" s="93">
        <v>8246.0429999999997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1491</v>
      </c>
      <c r="F90" s="72">
        <v>33</v>
      </c>
      <c r="G90" s="72">
        <v>734</v>
      </c>
      <c r="H90" s="73">
        <v>0</v>
      </c>
      <c r="I90" s="72">
        <v>0</v>
      </c>
      <c r="J90" s="74">
        <v>1028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371373</v>
      </c>
      <c r="F92" s="46">
        <f t="shared" ref="F92:M92" si="16">F4+F51+F77+F90</f>
        <v>451651</v>
      </c>
      <c r="G92" s="46">
        <f t="shared" si="16"/>
        <v>501362</v>
      </c>
      <c r="H92" s="47">
        <f t="shared" si="16"/>
        <v>608781</v>
      </c>
      <c r="I92" s="46">
        <f t="shared" si="16"/>
        <v>835543</v>
      </c>
      <c r="J92" s="48">
        <f t="shared" si="16"/>
        <v>779168</v>
      </c>
      <c r="K92" s="46">
        <f t="shared" si="16"/>
        <v>602956</v>
      </c>
      <c r="L92" s="46">
        <f t="shared" si="16"/>
        <v>566412.51</v>
      </c>
      <c r="M92" s="46">
        <f t="shared" si="16"/>
        <v>637313.32062999997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5393766</v>
      </c>
      <c r="F4" s="72">
        <f t="shared" ref="F4:M4" si="0">F5+F8+F47</f>
        <v>6474765</v>
      </c>
      <c r="G4" s="72">
        <f t="shared" si="0"/>
        <v>7415386</v>
      </c>
      <c r="H4" s="73">
        <f t="shared" si="0"/>
        <v>8288884.2483504862</v>
      </c>
      <c r="I4" s="72">
        <f t="shared" si="0"/>
        <v>8048362.2483504852</v>
      </c>
      <c r="J4" s="74">
        <f t="shared" si="0"/>
        <v>8073109.2440000009</v>
      </c>
      <c r="K4" s="72">
        <f t="shared" si="0"/>
        <v>9409769</v>
      </c>
      <c r="L4" s="72">
        <f t="shared" si="0"/>
        <v>10545116.460000001</v>
      </c>
      <c r="M4" s="72">
        <f t="shared" si="0"/>
        <v>11568234.461997997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3103485</v>
      </c>
      <c r="F5" s="100">
        <f t="shared" ref="F5:M5" si="1">SUM(F6:F7)</f>
        <v>3756688</v>
      </c>
      <c r="G5" s="100">
        <f t="shared" si="1"/>
        <v>4243315</v>
      </c>
      <c r="H5" s="101">
        <f t="shared" si="1"/>
        <v>4592894.8275937941</v>
      </c>
      <c r="I5" s="100">
        <f t="shared" si="1"/>
        <v>4673329.8275937941</v>
      </c>
      <c r="J5" s="102">
        <f t="shared" si="1"/>
        <v>4706118.52018</v>
      </c>
      <c r="K5" s="100">
        <f t="shared" si="1"/>
        <v>5227075</v>
      </c>
      <c r="L5" s="100">
        <f t="shared" si="1"/>
        <v>5727459.1799999997</v>
      </c>
      <c r="M5" s="100">
        <f t="shared" si="1"/>
        <v>6351452.4549119994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2700290</v>
      </c>
      <c r="F6" s="79">
        <v>3756688</v>
      </c>
      <c r="G6" s="79">
        <v>2970321</v>
      </c>
      <c r="H6" s="80">
        <v>3842989.8275937941</v>
      </c>
      <c r="I6" s="79">
        <v>3972674.8275937941</v>
      </c>
      <c r="J6" s="81">
        <v>3294281.52018</v>
      </c>
      <c r="K6" s="79">
        <v>4378072</v>
      </c>
      <c r="L6" s="79">
        <v>4682987.4879999999</v>
      </c>
      <c r="M6" s="79">
        <v>5185068.3980359994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403195</v>
      </c>
      <c r="F7" s="93">
        <v>0</v>
      </c>
      <c r="G7" s="93">
        <v>1272994</v>
      </c>
      <c r="H7" s="94">
        <v>749905</v>
      </c>
      <c r="I7" s="93">
        <v>700655</v>
      </c>
      <c r="J7" s="95">
        <v>1411837</v>
      </c>
      <c r="K7" s="93">
        <v>849003</v>
      </c>
      <c r="L7" s="93">
        <v>1044471.692</v>
      </c>
      <c r="M7" s="93">
        <v>1166384.056876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2285664</v>
      </c>
      <c r="F8" s="100">
        <f t="shared" ref="F8:M8" si="2">SUM(F9:F46)</f>
        <v>2716859</v>
      </c>
      <c r="G8" s="100">
        <f t="shared" si="2"/>
        <v>3172071</v>
      </c>
      <c r="H8" s="101">
        <f t="shared" si="2"/>
        <v>3695989.4207566916</v>
      </c>
      <c r="I8" s="100">
        <f t="shared" si="2"/>
        <v>3375032.4207566911</v>
      </c>
      <c r="J8" s="102">
        <f t="shared" si="2"/>
        <v>3366985.7238200004</v>
      </c>
      <c r="K8" s="100">
        <f t="shared" si="2"/>
        <v>4182694</v>
      </c>
      <c r="L8" s="100">
        <f t="shared" si="2"/>
        <v>4817657.28</v>
      </c>
      <c r="M8" s="100">
        <f t="shared" si="2"/>
        <v>5216782.0070859985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128</v>
      </c>
      <c r="F9" s="79">
        <v>359</v>
      </c>
      <c r="G9" s="79">
        <v>136</v>
      </c>
      <c r="H9" s="80">
        <v>184</v>
      </c>
      <c r="I9" s="79">
        <v>167</v>
      </c>
      <c r="J9" s="81">
        <v>230.16079999999999</v>
      </c>
      <c r="K9" s="79">
        <v>367</v>
      </c>
      <c r="L9" s="79">
        <v>420.57799999999997</v>
      </c>
      <c r="M9" s="79">
        <v>442.17263400000002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3187</v>
      </c>
      <c r="F10" s="86">
        <v>4557</v>
      </c>
      <c r="G10" s="86">
        <v>3605</v>
      </c>
      <c r="H10" s="87">
        <v>10382</v>
      </c>
      <c r="I10" s="86">
        <v>3759</v>
      </c>
      <c r="J10" s="88">
        <v>4134.6062000000002</v>
      </c>
      <c r="K10" s="86">
        <v>15694</v>
      </c>
      <c r="L10" s="86">
        <v>17792</v>
      </c>
      <c r="M10" s="86">
        <v>19926.975999999999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15322</v>
      </c>
      <c r="F11" s="86">
        <v>10145</v>
      </c>
      <c r="G11" s="86">
        <v>8923</v>
      </c>
      <c r="H11" s="87">
        <v>16496</v>
      </c>
      <c r="I11" s="86">
        <v>22963</v>
      </c>
      <c r="J11" s="88">
        <v>18734.659619999999</v>
      </c>
      <c r="K11" s="86">
        <v>55901</v>
      </c>
      <c r="L11" s="86">
        <v>61122.428</v>
      </c>
      <c r="M11" s="86">
        <v>65418.863483999987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17</v>
      </c>
      <c r="F12" s="86">
        <v>0</v>
      </c>
      <c r="G12" s="86">
        <v>0</v>
      </c>
      <c r="H12" s="87">
        <v>0</v>
      </c>
      <c r="I12" s="86">
        <v>0</v>
      </c>
      <c r="J12" s="88">
        <v>2.5271999999999997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</v>
      </c>
      <c r="F13" s="86">
        <v>0</v>
      </c>
      <c r="G13" s="86">
        <v>1164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4402</v>
      </c>
      <c r="F14" s="86">
        <v>2853</v>
      </c>
      <c r="G14" s="86">
        <v>2659</v>
      </c>
      <c r="H14" s="87">
        <v>3072</v>
      </c>
      <c r="I14" s="86">
        <v>5746</v>
      </c>
      <c r="J14" s="88">
        <v>4502.9513999999999</v>
      </c>
      <c r="K14" s="86">
        <v>5478</v>
      </c>
      <c r="L14" s="86">
        <v>6673</v>
      </c>
      <c r="M14" s="86">
        <v>7506.2379999999994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30898</v>
      </c>
      <c r="F15" s="86">
        <v>28289</v>
      </c>
      <c r="G15" s="86">
        <v>30129</v>
      </c>
      <c r="H15" s="87">
        <v>31881.611800086124</v>
      </c>
      <c r="I15" s="86">
        <v>28473.611800086124</v>
      </c>
      <c r="J15" s="88">
        <v>28850.132510000003</v>
      </c>
      <c r="K15" s="86">
        <v>31690</v>
      </c>
      <c r="L15" s="86">
        <v>39087.786</v>
      </c>
      <c r="M15" s="86">
        <v>41197.264658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789</v>
      </c>
      <c r="F16" s="86">
        <v>248</v>
      </c>
      <c r="G16" s="86">
        <v>2450</v>
      </c>
      <c r="H16" s="87">
        <v>0</v>
      </c>
      <c r="I16" s="86">
        <v>0</v>
      </c>
      <c r="J16" s="88">
        <v>24.630199999999999</v>
      </c>
      <c r="K16" s="86">
        <v>0</v>
      </c>
      <c r="L16" s="86">
        <v>5030</v>
      </c>
      <c r="M16" s="86">
        <v>5296.5899999999992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674</v>
      </c>
      <c r="F17" s="86">
        <v>9841</v>
      </c>
      <c r="G17" s="86">
        <v>310</v>
      </c>
      <c r="H17" s="87">
        <v>1000</v>
      </c>
      <c r="I17" s="86">
        <v>1242</v>
      </c>
      <c r="J17" s="88">
        <v>984.59039999999993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357401</v>
      </c>
      <c r="F19" s="86">
        <v>624307</v>
      </c>
      <c r="G19" s="86">
        <v>570873</v>
      </c>
      <c r="H19" s="87">
        <v>498628</v>
      </c>
      <c r="I19" s="86">
        <v>672762</v>
      </c>
      <c r="J19" s="88">
        <v>570387.25090999994</v>
      </c>
      <c r="K19" s="86">
        <v>790173</v>
      </c>
      <c r="L19" s="86">
        <v>852727.80200000003</v>
      </c>
      <c r="M19" s="86">
        <v>938811.86890600005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2462</v>
      </c>
      <c r="F21" s="86">
        <v>13057</v>
      </c>
      <c r="G21" s="86">
        <v>2254</v>
      </c>
      <c r="H21" s="87">
        <v>4596</v>
      </c>
      <c r="I21" s="86">
        <v>220</v>
      </c>
      <c r="J21" s="88">
        <v>4909.2985799999997</v>
      </c>
      <c r="K21" s="86">
        <v>4801</v>
      </c>
      <c r="L21" s="86">
        <v>5021</v>
      </c>
      <c r="M21" s="86">
        <v>5287.1129999999994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11918</v>
      </c>
      <c r="F22" s="86">
        <v>13517</v>
      </c>
      <c r="G22" s="86">
        <v>18879</v>
      </c>
      <c r="H22" s="87">
        <v>26951</v>
      </c>
      <c r="I22" s="86">
        <v>44441</v>
      </c>
      <c r="J22" s="88">
        <v>44502.504629999996</v>
      </c>
      <c r="K22" s="86">
        <v>250032</v>
      </c>
      <c r="L22" s="86">
        <v>264676.03200000001</v>
      </c>
      <c r="M22" s="86">
        <v>294757.63869599992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36459</v>
      </c>
      <c r="F23" s="86">
        <v>91125</v>
      </c>
      <c r="G23" s="86">
        <v>53176</v>
      </c>
      <c r="H23" s="87">
        <v>38362</v>
      </c>
      <c r="I23" s="86">
        <v>54942</v>
      </c>
      <c r="J23" s="88">
        <v>54666.998079999998</v>
      </c>
      <c r="K23" s="86">
        <v>41913</v>
      </c>
      <c r="L23" s="86">
        <v>47072</v>
      </c>
      <c r="M23" s="86">
        <v>49730.85699999996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</v>
      </c>
      <c r="F24" s="86">
        <v>7</v>
      </c>
      <c r="G24" s="86">
        <v>35</v>
      </c>
      <c r="H24" s="87">
        <v>0</v>
      </c>
      <c r="I24" s="86">
        <v>0</v>
      </c>
      <c r="J24" s="88">
        <v>5.5271999999999997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2373</v>
      </c>
      <c r="F25" s="86">
        <v>2800</v>
      </c>
      <c r="G25" s="86">
        <v>2838</v>
      </c>
      <c r="H25" s="87">
        <v>22296</v>
      </c>
      <c r="I25" s="86">
        <v>37544</v>
      </c>
      <c r="J25" s="88">
        <v>36068</v>
      </c>
      <c r="K25" s="86">
        <v>37963</v>
      </c>
      <c r="L25" s="86">
        <v>64222</v>
      </c>
      <c r="M25" s="86">
        <v>67908.161999999997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11</v>
      </c>
      <c r="H26" s="87">
        <v>0</v>
      </c>
      <c r="I26" s="86">
        <v>0</v>
      </c>
      <c r="J26" s="88">
        <v>10.527200000000001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6353</v>
      </c>
      <c r="I27" s="86">
        <v>3459</v>
      </c>
      <c r="J27" s="88">
        <v>4167.36967</v>
      </c>
      <c r="K27" s="86">
        <v>3087</v>
      </c>
      <c r="L27" s="86">
        <v>1845</v>
      </c>
      <c r="M27" s="86">
        <v>1942.7849999999999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50263</v>
      </c>
      <c r="F29" s="86">
        <v>63492</v>
      </c>
      <c r="G29" s="86">
        <v>45038</v>
      </c>
      <c r="H29" s="87">
        <v>55222.951331722994</v>
      </c>
      <c r="I29" s="86">
        <v>37603.951331722994</v>
      </c>
      <c r="J29" s="88">
        <v>30539.177600000003</v>
      </c>
      <c r="K29" s="86">
        <v>63449</v>
      </c>
      <c r="L29" s="86">
        <v>74059.812000000005</v>
      </c>
      <c r="M29" s="86">
        <v>81170.173035999993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16457</v>
      </c>
      <c r="F30" s="86">
        <v>19648</v>
      </c>
      <c r="G30" s="86">
        <v>19335</v>
      </c>
      <c r="H30" s="87">
        <v>21202</v>
      </c>
      <c r="I30" s="86">
        <v>23377</v>
      </c>
      <c r="J30" s="88">
        <v>23345.455450000001</v>
      </c>
      <c r="K30" s="86">
        <v>35209</v>
      </c>
      <c r="L30" s="86">
        <v>39657.245999999999</v>
      </c>
      <c r="M30" s="86">
        <v>41805.113037999996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11</v>
      </c>
      <c r="F31" s="86">
        <v>68</v>
      </c>
      <c r="G31" s="86">
        <v>29</v>
      </c>
      <c r="H31" s="87">
        <v>0</v>
      </c>
      <c r="I31" s="86">
        <v>29</v>
      </c>
      <c r="J31" s="88">
        <v>14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4234</v>
      </c>
      <c r="F32" s="86">
        <v>6247</v>
      </c>
      <c r="G32" s="86">
        <v>8324</v>
      </c>
      <c r="H32" s="87">
        <v>9168</v>
      </c>
      <c r="I32" s="86">
        <v>9364</v>
      </c>
      <c r="J32" s="88">
        <v>8719.7404999999999</v>
      </c>
      <c r="K32" s="86">
        <v>11606</v>
      </c>
      <c r="L32" s="86">
        <v>11253.438</v>
      </c>
      <c r="M32" s="86">
        <v>11850.531213999999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176202</v>
      </c>
      <c r="F33" s="86">
        <v>214006</v>
      </c>
      <c r="G33" s="86">
        <v>265517</v>
      </c>
      <c r="H33" s="87">
        <v>1106542.8333092197</v>
      </c>
      <c r="I33" s="86">
        <v>395647.83330921951</v>
      </c>
      <c r="J33" s="88">
        <v>360888.93414999999</v>
      </c>
      <c r="K33" s="86">
        <v>471883</v>
      </c>
      <c r="L33" s="86">
        <v>587999.228</v>
      </c>
      <c r="M33" s="86">
        <v>701729.63308400009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1359973</v>
      </c>
      <c r="F34" s="86">
        <v>1280270</v>
      </c>
      <c r="G34" s="86">
        <v>1580402</v>
      </c>
      <c r="H34" s="87">
        <v>1506352</v>
      </c>
      <c r="I34" s="86">
        <v>1617406</v>
      </c>
      <c r="J34" s="88">
        <v>1654849.0923300001</v>
      </c>
      <c r="K34" s="86">
        <v>1803981</v>
      </c>
      <c r="L34" s="86">
        <v>2081952.7860000001</v>
      </c>
      <c r="M34" s="86">
        <v>2195965.799658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469</v>
      </c>
      <c r="F35" s="86">
        <v>1</v>
      </c>
      <c r="G35" s="86">
        <v>24</v>
      </c>
      <c r="H35" s="87">
        <v>0</v>
      </c>
      <c r="I35" s="86">
        <v>0</v>
      </c>
      <c r="J35" s="88">
        <v>2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54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38858</v>
      </c>
      <c r="F37" s="86">
        <v>51407</v>
      </c>
      <c r="G37" s="86">
        <v>70967</v>
      </c>
      <c r="H37" s="87">
        <v>34948</v>
      </c>
      <c r="I37" s="86">
        <v>74881</v>
      </c>
      <c r="J37" s="88">
        <v>75282.526530000003</v>
      </c>
      <c r="K37" s="86">
        <v>62721</v>
      </c>
      <c r="L37" s="86">
        <v>77725.657999999996</v>
      </c>
      <c r="M37" s="86">
        <v>82230.616873999999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20421</v>
      </c>
      <c r="F38" s="86">
        <v>21546</v>
      </c>
      <c r="G38" s="86">
        <v>29002</v>
      </c>
      <c r="H38" s="87">
        <v>43691</v>
      </c>
      <c r="I38" s="86">
        <v>40497</v>
      </c>
      <c r="J38" s="88">
        <v>37989.8557</v>
      </c>
      <c r="K38" s="86">
        <v>49162</v>
      </c>
      <c r="L38" s="86">
        <v>54189.432000000001</v>
      </c>
      <c r="M38" s="86">
        <v>59511.708896000004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9515</v>
      </c>
      <c r="F39" s="86">
        <v>29915</v>
      </c>
      <c r="G39" s="86">
        <v>35826</v>
      </c>
      <c r="H39" s="87">
        <v>29358</v>
      </c>
      <c r="I39" s="86">
        <v>30652</v>
      </c>
      <c r="J39" s="88">
        <v>30786.144180000003</v>
      </c>
      <c r="K39" s="86">
        <v>27485</v>
      </c>
      <c r="L39" s="86">
        <v>44311.284</v>
      </c>
      <c r="M39" s="86">
        <v>46659.916051999993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130608</v>
      </c>
      <c r="F40" s="86">
        <v>171808</v>
      </c>
      <c r="G40" s="86">
        <v>241555</v>
      </c>
      <c r="H40" s="87">
        <v>169071.45474439106</v>
      </c>
      <c r="I40" s="86">
        <v>193876.45474439106</v>
      </c>
      <c r="J40" s="88">
        <v>256960.18232999998</v>
      </c>
      <c r="K40" s="86">
        <v>335927</v>
      </c>
      <c r="L40" s="86">
        <v>370546.95400000003</v>
      </c>
      <c r="M40" s="86">
        <v>356528.01660799992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786</v>
      </c>
      <c r="F41" s="86">
        <v>492</v>
      </c>
      <c r="G41" s="86">
        <v>448</v>
      </c>
      <c r="H41" s="87">
        <v>5128.3640037730374</v>
      </c>
      <c r="I41" s="86">
        <v>508.36400377303733</v>
      </c>
      <c r="J41" s="88">
        <v>1719.5816</v>
      </c>
      <c r="K41" s="86">
        <v>4048</v>
      </c>
      <c r="L41" s="86">
        <v>5117.4319999999998</v>
      </c>
      <c r="M41" s="86">
        <v>5388.6558959999993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-10318</v>
      </c>
      <c r="F42" s="86">
        <v>33591</v>
      </c>
      <c r="G42" s="86">
        <v>132032</v>
      </c>
      <c r="H42" s="87">
        <v>38908.205567498502</v>
      </c>
      <c r="I42" s="86">
        <v>10538.205567498499</v>
      </c>
      <c r="J42" s="88">
        <v>18613.842550000001</v>
      </c>
      <c r="K42" s="86">
        <v>24807</v>
      </c>
      <c r="L42" s="86">
        <v>29225.784</v>
      </c>
      <c r="M42" s="86">
        <v>30884.235552000002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14421</v>
      </c>
      <c r="F43" s="86">
        <v>8407</v>
      </c>
      <c r="G43" s="86">
        <v>5092</v>
      </c>
      <c r="H43" s="87">
        <v>10893</v>
      </c>
      <c r="I43" s="86">
        <v>11644</v>
      </c>
      <c r="J43" s="88">
        <v>10540.04543</v>
      </c>
      <c r="K43" s="86">
        <v>20156</v>
      </c>
      <c r="L43" s="86">
        <v>32682.103999999999</v>
      </c>
      <c r="M43" s="86">
        <v>55907.985511999999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4380</v>
      </c>
      <c r="F44" s="86">
        <v>12157</v>
      </c>
      <c r="G44" s="86">
        <v>35750</v>
      </c>
      <c r="H44" s="87">
        <v>4102</v>
      </c>
      <c r="I44" s="86">
        <v>13602</v>
      </c>
      <c r="J44" s="88">
        <v>43631.701389999995</v>
      </c>
      <c r="K44" s="86">
        <v>3419</v>
      </c>
      <c r="L44" s="86">
        <v>6869.4959999999992</v>
      </c>
      <c r="M44" s="86">
        <v>7244.088287999999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3348</v>
      </c>
      <c r="F45" s="86">
        <v>2691</v>
      </c>
      <c r="G45" s="86">
        <v>3770</v>
      </c>
      <c r="H45" s="87">
        <v>1200</v>
      </c>
      <c r="I45" s="86">
        <v>39687</v>
      </c>
      <c r="J45" s="88">
        <v>39624.709479999998</v>
      </c>
      <c r="K45" s="86">
        <v>31742</v>
      </c>
      <c r="L45" s="86">
        <v>36377</v>
      </c>
      <c r="M45" s="86">
        <v>41679.004000000001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8</v>
      </c>
      <c r="G46" s="93">
        <v>1518</v>
      </c>
      <c r="H46" s="94">
        <v>0</v>
      </c>
      <c r="I46" s="93">
        <v>0</v>
      </c>
      <c r="J46" s="95">
        <v>1243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4617</v>
      </c>
      <c r="F47" s="100">
        <f t="shared" ref="F47:M47" si="3">SUM(F48:F49)</f>
        <v>1218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5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4617</v>
      </c>
      <c r="F48" s="79">
        <v>1218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5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467679</v>
      </c>
      <c r="F51" s="72">
        <f t="shared" ref="F51:M51" si="4">F52+F59+F62+F63+F64+F72+F73</f>
        <v>472926</v>
      </c>
      <c r="G51" s="72">
        <f t="shared" si="4"/>
        <v>1080394</v>
      </c>
      <c r="H51" s="73">
        <f t="shared" si="4"/>
        <v>784509</v>
      </c>
      <c r="I51" s="72">
        <f t="shared" si="4"/>
        <v>849760</v>
      </c>
      <c r="J51" s="74">
        <f t="shared" si="4"/>
        <v>855631.98655000003</v>
      </c>
      <c r="K51" s="72">
        <f t="shared" si="4"/>
        <v>765394</v>
      </c>
      <c r="L51" s="72">
        <f t="shared" si="4"/>
        <v>813880.60400000005</v>
      </c>
      <c r="M51" s="72">
        <f t="shared" si="4"/>
        <v>872498.99101200001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134303</v>
      </c>
      <c r="F52" s="79">
        <f t="shared" ref="F52:M52" si="5">F53+F56</f>
        <v>121244</v>
      </c>
      <c r="G52" s="79">
        <f t="shared" si="5"/>
        <v>506498</v>
      </c>
      <c r="H52" s="80">
        <f t="shared" si="5"/>
        <v>288758</v>
      </c>
      <c r="I52" s="79">
        <f t="shared" si="5"/>
        <v>288758</v>
      </c>
      <c r="J52" s="81">
        <f t="shared" si="5"/>
        <v>288757.27983000001</v>
      </c>
      <c r="K52" s="79">
        <f t="shared" si="5"/>
        <v>310720</v>
      </c>
      <c r="L52" s="79">
        <f t="shared" si="5"/>
        <v>327388</v>
      </c>
      <c r="M52" s="79">
        <f t="shared" si="5"/>
        <v>344739.56399999995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134303</v>
      </c>
      <c r="F56" s="93">
        <f t="shared" ref="F56:M56" si="7">SUM(F57:F58)</f>
        <v>121244</v>
      </c>
      <c r="G56" s="93">
        <f t="shared" si="7"/>
        <v>506498</v>
      </c>
      <c r="H56" s="94">
        <f t="shared" si="7"/>
        <v>288758</v>
      </c>
      <c r="I56" s="93">
        <f t="shared" si="7"/>
        <v>288758</v>
      </c>
      <c r="J56" s="95">
        <f t="shared" si="7"/>
        <v>288757.27983000001</v>
      </c>
      <c r="K56" s="93">
        <f t="shared" si="7"/>
        <v>310720</v>
      </c>
      <c r="L56" s="93">
        <f t="shared" si="7"/>
        <v>327388</v>
      </c>
      <c r="M56" s="93">
        <f t="shared" si="7"/>
        <v>344739.56399999995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134303</v>
      </c>
      <c r="F57" s="79">
        <v>121244</v>
      </c>
      <c r="G57" s="79">
        <v>506498</v>
      </c>
      <c r="H57" s="80">
        <v>288758</v>
      </c>
      <c r="I57" s="79">
        <v>288758</v>
      </c>
      <c r="J57" s="81">
        <v>288757.27983000001</v>
      </c>
      <c r="K57" s="79">
        <v>310720</v>
      </c>
      <c r="L57" s="79">
        <v>327388</v>
      </c>
      <c r="M57" s="79">
        <v>344739.56399999995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2</v>
      </c>
      <c r="G59" s="100">
        <f t="shared" si="8"/>
        <v>10</v>
      </c>
      <c r="H59" s="101">
        <f t="shared" si="8"/>
        <v>99</v>
      </c>
      <c r="I59" s="100">
        <f t="shared" si="8"/>
        <v>99</v>
      </c>
      <c r="J59" s="102">
        <f t="shared" si="8"/>
        <v>54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2</v>
      </c>
      <c r="G61" s="93">
        <v>10</v>
      </c>
      <c r="H61" s="94">
        <v>99</v>
      </c>
      <c r="I61" s="93">
        <v>99</v>
      </c>
      <c r="J61" s="95">
        <v>54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325779</v>
      </c>
      <c r="F72" s="86">
        <v>342657</v>
      </c>
      <c r="G72" s="86">
        <v>560418</v>
      </c>
      <c r="H72" s="87">
        <v>488091</v>
      </c>
      <c r="I72" s="86">
        <v>553142</v>
      </c>
      <c r="J72" s="88">
        <v>553142.26349000004</v>
      </c>
      <c r="K72" s="86">
        <v>440672</v>
      </c>
      <c r="L72" s="86">
        <v>475058.36800000002</v>
      </c>
      <c r="M72" s="86">
        <v>515719.603504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7597</v>
      </c>
      <c r="F73" s="86">
        <f t="shared" ref="F73:M73" si="12">SUM(F74:F75)</f>
        <v>9023</v>
      </c>
      <c r="G73" s="86">
        <f t="shared" si="12"/>
        <v>13468</v>
      </c>
      <c r="H73" s="87">
        <f t="shared" si="12"/>
        <v>7561</v>
      </c>
      <c r="I73" s="86">
        <f t="shared" si="12"/>
        <v>7761</v>
      </c>
      <c r="J73" s="88">
        <f t="shared" si="12"/>
        <v>13678.443230000001</v>
      </c>
      <c r="K73" s="86">
        <f t="shared" si="12"/>
        <v>14002</v>
      </c>
      <c r="L73" s="86">
        <f t="shared" si="12"/>
        <v>11434.236000000001</v>
      </c>
      <c r="M73" s="86">
        <f t="shared" si="12"/>
        <v>12039.823508000001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7597</v>
      </c>
      <c r="F74" s="79">
        <v>9023</v>
      </c>
      <c r="G74" s="79">
        <v>13468</v>
      </c>
      <c r="H74" s="80">
        <v>7554</v>
      </c>
      <c r="I74" s="79">
        <v>7754</v>
      </c>
      <c r="J74" s="81">
        <v>13678.443230000001</v>
      </c>
      <c r="K74" s="79">
        <v>14002</v>
      </c>
      <c r="L74" s="79">
        <v>11434.236000000001</v>
      </c>
      <c r="M74" s="79">
        <v>12039.823508000001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7</v>
      </c>
      <c r="I75" s="93">
        <v>7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77267</v>
      </c>
      <c r="F77" s="72">
        <f t="shared" ref="F77:M77" si="13">F78+F81+F84+F85+F86+F87+F88</f>
        <v>75177</v>
      </c>
      <c r="G77" s="72">
        <f t="shared" si="13"/>
        <v>58989</v>
      </c>
      <c r="H77" s="73">
        <f t="shared" si="13"/>
        <v>118362.78793005514</v>
      </c>
      <c r="I77" s="72">
        <f t="shared" si="13"/>
        <v>119776.78793005514</v>
      </c>
      <c r="J77" s="74">
        <f t="shared" si="13"/>
        <v>113817.34312999999</v>
      </c>
      <c r="K77" s="72">
        <f t="shared" si="13"/>
        <v>162582</v>
      </c>
      <c r="L77" s="72">
        <f t="shared" si="13"/>
        <v>130493.94</v>
      </c>
      <c r="M77" s="72">
        <f t="shared" si="13"/>
        <v>182680.96081999922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10321</v>
      </c>
      <c r="F78" s="100">
        <f t="shared" ref="F78:M78" si="14">SUM(F79:F80)</f>
        <v>8171</v>
      </c>
      <c r="G78" s="100">
        <f t="shared" si="14"/>
        <v>1510</v>
      </c>
      <c r="H78" s="101">
        <f t="shared" si="14"/>
        <v>18500</v>
      </c>
      <c r="I78" s="100">
        <f t="shared" si="14"/>
        <v>18500</v>
      </c>
      <c r="J78" s="102">
        <f t="shared" si="14"/>
        <v>12381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10321</v>
      </c>
      <c r="F79" s="79">
        <v>95</v>
      </c>
      <c r="G79" s="79">
        <v>1510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8076</v>
      </c>
      <c r="G80" s="93">
        <v>0</v>
      </c>
      <c r="H80" s="94">
        <v>18500</v>
      </c>
      <c r="I80" s="93">
        <v>18500</v>
      </c>
      <c r="J80" s="95">
        <v>12381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66946</v>
      </c>
      <c r="F81" s="86">
        <f t="shared" ref="F81:M81" si="15">SUM(F82:F83)</f>
        <v>67006</v>
      </c>
      <c r="G81" s="86">
        <f t="shared" si="15"/>
        <v>57479</v>
      </c>
      <c r="H81" s="87">
        <f t="shared" si="15"/>
        <v>99862.787930055143</v>
      </c>
      <c r="I81" s="86">
        <f t="shared" si="15"/>
        <v>101276.78793005514</v>
      </c>
      <c r="J81" s="88">
        <f t="shared" si="15"/>
        <v>101277.34312999999</v>
      </c>
      <c r="K81" s="86">
        <f t="shared" si="15"/>
        <v>162582</v>
      </c>
      <c r="L81" s="86">
        <f t="shared" si="15"/>
        <v>130493.94</v>
      </c>
      <c r="M81" s="86">
        <f t="shared" si="15"/>
        <v>182680.96081999922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659</v>
      </c>
      <c r="F82" s="79">
        <v>0</v>
      </c>
      <c r="G82" s="79">
        <v>1306</v>
      </c>
      <c r="H82" s="80">
        <v>1844.31088413321</v>
      </c>
      <c r="I82" s="79">
        <v>1844.31088413321</v>
      </c>
      <c r="J82" s="81">
        <v>0</v>
      </c>
      <c r="K82" s="79">
        <v>7046</v>
      </c>
      <c r="L82" s="79">
        <v>4448</v>
      </c>
      <c r="M82" s="79">
        <v>4684.2439999999997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66287</v>
      </c>
      <c r="F83" s="93">
        <v>67006</v>
      </c>
      <c r="G83" s="93">
        <v>56173</v>
      </c>
      <c r="H83" s="94">
        <v>98018.477045921929</v>
      </c>
      <c r="I83" s="93">
        <v>99432.477045921929</v>
      </c>
      <c r="J83" s="95">
        <v>101277.34312999999</v>
      </c>
      <c r="K83" s="93">
        <v>155536</v>
      </c>
      <c r="L83" s="93">
        <v>126045.94</v>
      </c>
      <c r="M83" s="93">
        <v>177996.71681999922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159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24</v>
      </c>
      <c r="F90" s="72">
        <v>492</v>
      </c>
      <c r="G90" s="72">
        <v>1187</v>
      </c>
      <c r="H90" s="73">
        <v>0</v>
      </c>
      <c r="I90" s="72">
        <v>0</v>
      </c>
      <c r="J90" s="74">
        <v>867.64529000000005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5938736</v>
      </c>
      <c r="F92" s="46">
        <f t="shared" ref="F92:M92" si="16">F4+F51+F77+F90</f>
        <v>7023360</v>
      </c>
      <c r="G92" s="46">
        <f t="shared" si="16"/>
        <v>8555956</v>
      </c>
      <c r="H92" s="47">
        <f t="shared" si="16"/>
        <v>9191756.0362805407</v>
      </c>
      <c r="I92" s="46">
        <f t="shared" si="16"/>
        <v>9017899.0362805407</v>
      </c>
      <c r="J92" s="48">
        <f t="shared" si="16"/>
        <v>9043426.2189700007</v>
      </c>
      <c r="K92" s="46">
        <f t="shared" si="16"/>
        <v>10337745</v>
      </c>
      <c r="L92" s="46">
        <f t="shared" si="16"/>
        <v>11489491.004000001</v>
      </c>
      <c r="M92" s="46">
        <f t="shared" si="16"/>
        <v>12623414.413829995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341919</v>
      </c>
      <c r="F4" s="72">
        <f t="shared" ref="F4:M4" si="0">F5+F8+F47</f>
        <v>397649</v>
      </c>
      <c r="G4" s="72">
        <f t="shared" si="0"/>
        <v>556692</v>
      </c>
      <c r="H4" s="73">
        <f t="shared" si="0"/>
        <v>519061.46703988791</v>
      </c>
      <c r="I4" s="72">
        <f t="shared" si="0"/>
        <v>517122.46703988791</v>
      </c>
      <c r="J4" s="74">
        <f t="shared" si="0"/>
        <v>553970</v>
      </c>
      <c r="K4" s="72">
        <f t="shared" si="0"/>
        <v>647340</v>
      </c>
      <c r="L4" s="72">
        <f t="shared" si="0"/>
        <v>705077</v>
      </c>
      <c r="M4" s="72">
        <f t="shared" si="0"/>
        <v>737639.81099999999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201716</v>
      </c>
      <c r="F5" s="100">
        <f t="shared" ref="F5:M5" si="1">SUM(F6:F7)</f>
        <v>229344</v>
      </c>
      <c r="G5" s="100">
        <f t="shared" si="1"/>
        <v>262330</v>
      </c>
      <c r="H5" s="101">
        <f t="shared" si="1"/>
        <v>295167.46703988791</v>
      </c>
      <c r="I5" s="100">
        <f t="shared" si="1"/>
        <v>305297.46703988791</v>
      </c>
      <c r="J5" s="102">
        <f t="shared" si="1"/>
        <v>326848</v>
      </c>
      <c r="K5" s="100">
        <f t="shared" si="1"/>
        <v>379743</v>
      </c>
      <c r="L5" s="100">
        <f t="shared" si="1"/>
        <v>425710</v>
      </c>
      <c r="M5" s="100">
        <f t="shared" si="1"/>
        <v>458237.88099999999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169584</v>
      </c>
      <c r="F6" s="79">
        <v>229344</v>
      </c>
      <c r="G6" s="79">
        <v>201857</v>
      </c>
      <c r="H6" s="80">
        <v>257577.4061851633</v>
      </c>
      <c r="I6" s="79">
        <v>254433.4061851633</v>
      </c>
      <c r="J6" s="81">
        <v>228793</v>
      </c>
      <c r="K6" s="79">
        <v>321046</v>
      </c>
      <c r="L6" s="79">
        <v>364715</v>
      </c>
      <c r="M6" s="79">
        <v>391010.14600000001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32132</v>
      </c>
      <c r="F7" s="93">
        <v>0</v>
      </c>
      <c r="G7" s="93">
        <v>60473</v>
      </c>
      <c r="H7" s="94">
        <v>37590.060854724587</v>
      </c>
      <c r="I7" s="93">
        <v>50864.060854724587</v>
      </c>
      <c r="J7" s="95">
        <v>98055</v>
      </c>
      <c r="K7" s="93">
        <v>58697</v>
      </c>
      <c r="L7" s="93">
        <v>60995</v>
      </c>
      <c r="M7" s="93">
        <v>67227.735000000001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140170</v>
      </c>
      <c r="F8" s="100">
        <f t="shared" ref="F8:M8" si="2">SUM(F9:F46)</f>
        <v>168305</v>
      </c>
      <c r="G8" s="100">
        <f t="shared" si="2"/>
        <v>294362</v>
      </c>
      <c r="H8" s="101">
        <f t="shared" si="2"/>
        <v>223894</v>
      </c>
      <c r="I8" s="100">
        <f t="shared" si="2"/>
        <v>211825</v>
      </c>
      <c r="J8" s="102">
        <f t="shared" si="2"/>
        <v>227122</v>
      </c>
      <c r="K8" s="100">
        <f t="shared" si="2"/>
        <v>267597</v>
      </c>
      <c r="L8" s="100">
        <f t="shared" si="2"/>
        <v>279367</v>
      </c>
      <c r="M8" s="100">
        <f t="shared" si="2"/>
        <v>279401.93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434</v>
      </c>
      <c r="G9" s="79">
        <v>536</v>
      </c>
      <c r="H9" s="80">
        <v>1285</v>
      </c>
      <c r="I9" s="79">
        <v>1000</v>
      </c>
      <c r="J9" s="81">
        <v>965</v>
      </c>
      <c r="K9" s="79">
        <v>12</v>
      </c>
      <c r="L9" s="79">
        <v>13</v>
      </c>
      <c r="M9" s="79">
        <v>13.689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486</v>
      </c>
      <c r="F10" s="86">
        <v>131</v>
      </c>
      <c r="G10" s="86">
        <v>0</v>
      </c>
      <c r="H10" s="87">
        <v>0</v>
      </c>
      <c r="I10" s="86">
        <v>12</v>
      </c>
      <c r="J10" s="88">
        <v>6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517</v>
      </c>
      <c r="F11" s="86">
        <v>1971</v>
      </c>
      <c r="G11" s="86">
        <v>107</v>
      </c>
      <c r="H11" s="87">
        <v>3889</v>
      </c>
      <c r="I11" s="86">
        <v>11406</v>
      </c>
      <c r="J11" s="88">
        <v>2199</v>
      </c>
      <c r="K11" s="86">
        <v>5988</v>
      </c>
      <c r="L11" s="86">
        <v>3999</v>
      </c>
      <c r="M11" s="86">
        <v>4210.9470000000001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156</v>
      </c>
      <c r="F12" s="86">
        <v>79</v>
      </c>
      <c r="G12" s="86">
        <v>32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573</v>
      </c>
      <c r="F14" s="86">
        <v>49</v>
      </c>
      <c r="G14" s="86">
        <v>6</v>
      </c>
      <c r="H14" s="87">
        <v>0</v>
      </c>
      <c r="I14" s="86">
        <v>300</v>
      </c>
      <c r="J14" s="88">
        <v>2</v>
      </c>
      <c r="K14" s="86">
        <v>10</v>
      </c>
      <c r="L14" s="86">
        <v>10</v>
      </c>
      <c r="M14" s="86">
        <v>10.53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5544</v>
      </c>
      <c r="F15" s="86">
        <v>4623</v>
      </c>
      <c r="G15" s="86">
        <v>8639</v>
      </c>
      <c r="H15" s="87">
        <v>3677</v>
      </c>
      <c r="I15" s="86">
        <v>3826</v>
      </c>
      <c r="J15" s="88">
        <v>5659</v>
      </c>
      <c r="K15" s="86">
        <v>4000</v>
      </c>
      <c r="L15" s="86">
        <v>5003</v>
      </c>
      <c r="M15" s="86">
        <v>5268.1589999999997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5249</v>
      </c>
      <c r="F16" s="86">
        <v>4918</v>
      </c>
      <c r="G16" s="86">
        <v>8972</v>
      </c>
      <c r="H16" s="87">
        <v>1453</v>
      </c>
      <c r="I16" s="86">
        <v>54</v>
      </c>
      <c r="J16" s="88">
        <v>487</v>
      </c>
      <c r="K16" s="86">
        <v>1865</v>
      </c>
      <c r="L16" s="86">
        <v>1500</v>
      </c>
      <c r="M16" s="86">
        <v>1579.5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2415</v>
      </c>
      <c r="F17" s="86">
        <v>35</v>
      </c>
      <c r="G17" s="86">
        <v>0</v>
      </c>
      <c r="H17" s="87">
        <v>0</v>
      </c>
      <c r="I17" s="86">
        <v>33</v>
      </c>
      <c r="J17" s="88">
        <v>32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38</v>
      </c>
      <c r="F21" s="86">
        <v>61</v>
      </c>
      <c r="G21" s="86">
        <v>176</v>
      </c>
      <c r="H21" s="87">
        <v>0</v>
      </c>
      <c r="I21" s="86">
        <v>136</v>
      </c>
      <c r="J21" s="88">
        <v>313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71</v>
      </c>
      <c r="F22" s="86">
        <v>271</v>
      </c>
      <c r="G22" s="86">
        <v>583</v>
      </c>
      <c r="H22" s="87">
        <v>743</v>
      </c>
      <c r="I22" s="86">
        <v>2000</v>
      </c>
      <c r="J22" s="88">
        <v>3706</v>
      </c>
      <c r="K22" s="86">
        <v>4000</v>
      </c>
      <c r="L22" s="86">
        <v>3500</v>
      </c>
      <c r="M22" s="86">
        <v>3685.5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784</v>
      </c>
      <c r="F23" s="86">
        <v>1665</v>
      </c>
      <c r="G23" s="86">
        <v>1923</v>
      </c>
      <c r="H23" s="87">
        <v>1273</v>
      </c>
      <c r="I23" s="86">
        <v>326</v>
      </c>
      <c r="J23" s="88">
        <v>239</v>
      </c>
      <c r="K23" s="86">
        <v>1500</v>
      </c>
      <c r="L23" s="86">
        <v>1500</v>
      </c>
      <c r="M23" s="86">
        <v>1579.5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11478</v>
      </c>
      <c r="F25" s="86">
        <v>1</v>
      </c>
      <c r="G25" s="86">
        <v>91310</v>
      </c>
      <c r="H25" s="87">
        <v>75000</v>
      </c>
      <c r="I25" s="86">
        <v>77120</v>
      </c>
      <c r="J25" s="88">
        <v>84816</v>
      </c>
      <c r="K25" s="86">
        <v>107118</v>
      </c>
      <c r="L25" s="86">
        <v>109690</v>
      </c>
      <c r="M25" s="86">
        <v>115503.56999999999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2136</v>
      </c>
      <c r="I27" s="86">
        <v>6315</v>
      </c>
      <c r="J27" s="88">
        <v>6145</v>
      </c>
      <c r="K27" s="86">
        <v>5000</v>
      </c>
      <c r="L27" s="86">
        <v>5000</v>
      </c>
      <c r="M27" s="86">
        <v>5265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</v>
      </c>
      <c r="F29" s="86">
        <v>6</v>
      </c>
      <c r="G29" s="86">
        <v>5</v>
      </c>
      <c r="H29" s="87">
        <v>17</v>
      </c>
      <c r="I29" s="86">
        <v>17</v>
      </c>
      <c r="J29" s="88">
        <v>11</v>
      </c>
      <c r="K29" s="86">
        <v>10</v>
      </c>
      <c r="L29" s="86">
        <v>10</v>
      </c>
      <c r="M29" s="86">
        <v>10.53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53262</v>
      </c>
      <c r="F30" s="86">
        <v>75893</v>
      </c>
      <c r="G30" s="86">
        <v>2859</v>
      </c>
      <c r="H30" s="87">
        <v>60038</v>
      </c>
      <c r="I30" s="86">
        <v>9121</v>
      </c>
      <c r="J30" s="88">
        <v>8741</v>
      </c>
      <c r="K30" s="86">
        <v>5000</v>
      </c>
      <c r="L30" s="86">
        <v>13337</v>
      </c>
      <c r="M30" s="86">
        <v>14043.860999999999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2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102</v>
      </c>
      <c r="F32" s="86">
        <v>344</v>
      </c>
      <c r="G32" s="86">
        <v>38</v>
      </c>
      <c r="H32" s="87">
        <v>198</v>
      </c>
      <c r="I32" s="86">
        <v>41</v>
      </c>
      <c r="J32" s="88">
        <v>524</v>
      </c>
      <c r="K32" s="86">
        <v>200</v>
      </c>
      <c r="L32" s="86">
        <v>200</v>
      </c>
      <c r="M32" s="86">
        <v>210.6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7872</v>
      </c>
      <c r="F33" s="86">
        <v>5074</v>
      </c>
      <c r="G33" s="86">
        <v>5878</v>
      </c>
      <c r="H33" s="87">
        <v>7347</v>
      </c>
      <c r="I33" s="86">
        <v>6607</v>
      </c>
      <c r="J33" s="88">
        <v>7973</v>
      </c>
      <c r="K33" s="86">
        <v>12011</v>
      </c>
      <c r="L33" s="86">
        <v>12563</v>
      </c>
      <c r="M33" s="86">
        <v>13228.839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528</v>
      </c>
      <c r="F34" s="86">
        <v>743</v>
      </c>
      <c r="G34" s="86">
        <v>686</v>
      </c>
      <c r="H34" s="87">
        <v>687</v>
      </c>
      <c r="I34" s="86">
        <v>854</v>
      </c>
      <c r="J34" s="88">
        <v>849</v>
      </c>
      <c r="K34" s="86">
        <v>10000</v>
      </c>
      <c r="L34" s="86">
        <v>9000</v>
      </c>
      <c r="M34" s="86">
        <v>9477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20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2258</v>
      </c>
      <c r="F37" s="86">
        <v>1708</v>
      </c>
      <c r="G37" s="86">
        <v>1023</v>
      </c>
      <c r="H37" s="87">
        <v>664</v>
      </c>
      <c r="I37" s="86">
        <v>788</v>
      </c>
      <c r="J37" s="88">
        <v>1351</v>
      </c>
      <c r="K37" s="86">
        <v>3000</v>
      </c>
      <c r="L37" s="86">
        <v>2999</v>
      </c>
      <c r="M37" s="86">
        <v>3157.9469999999997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3376</v>
      </c>
      <c r="F38" s="86">
        <v>1649</v>
      </c>
      <c r="G38" s="86">
        <v>4079</v>
      </c>
      <c r="H38" s="87">
        <v>1740</v>
      </c>
      <c r="I38" s="86">
        <v>4000</v>
      </c>
      <c r="J38" s="88">
        <v>1669</v>
      </c>
      <c r="K38" s="86">
        <v>6000</v>
      </c>
      <c r="L38" s="86">
        <v>6999</v>
      </c>
      <c r="M38" s="86">
        <v>7369.9470000000001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8420</v>
      </c>
      <c r="F39" s="86">
        <v>405</v>
      </c>
      <c r="G39" s="86">
        <v>15073</v>
      </c>
      <c r="H39" s="87">
        <v>637</v>
      </c>
      <c r="I39" s="86">
        <v>25011</v>
      </c>
      <c r="J39" s="88">
        <v>17688</v>
      </c>
      <c r="K39" s="86">
        <v>25000</v>
      </c>
      <c r="L39" s="86">
        <v>27487</v>
      </c>
      <c r="M39" s="86">
        <v>23678.810999999998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290</v>
      </c>
      <c r="F40" s="86">
        <v>2216</v>
      </c>
      <c r="G40" s="86">
        <v>799</v>
      </c>
      <c r="H40" s="87">
        <v>2900</v>
      </c>
      <c r="I40" s="86">
        <v>3500</v>
      </c>
      <c r="J40" s="88">
        <v>3021</v>
      </c>
      <c r="K40" s="86">
        <v>10000</v>
      </c>
      <c r="L40" s="86">
        <v>11000</v>
      </c>
      <c r="M40" s="86">
        <v>8424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36273</v>
      </c>
      <c r="F41" s="86">
        <v>57290</v>
      </c>
      <c r="G41" s="86">
        <v>151276</v>
      </c>
      <c r="H41" s="87">
        <v>59309</v>
      </c>
      <c r="I41" s="86">
        <v>59018</v>
      </c>
      <c r="J41" s="88">
        <v>80467</v>
      </c>
      <c r="K41" s="86">
        <v>64882</v>
      </c>
      <c r="L41" s="86">
        <v>63557</v>
      </c>
      <c r="M41" s="86">
        <v>60578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187</v>
      </c>
      <c r="F42" s="86">
        <v>180</v>
      </c>
      <c r="G42" s="86">
        <v>199</v>
      </c>
      <c r="H42" s="87">
        <v>890</v>
      </c>
      <c r="I42" s="86">
        <v>261</v>
      </c>
      <c r="J42" s="88">
        <v>230</v>
      </c>
      <c r="K42" s="86">
        <v>1001</v>
      </c>
      <c r="L42" s="86">
        <v>1000</v>
      </c>
      <c r="M42" s="86">
        <v>1053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-1</v>
      </c>
      <c r="F43" s="86">
        <v>41</v>
      </c>
      <c r="G43" s="86">
        <v>32</v>
      </c>
      <c r="H43" s="87">
        <v>0</v>
      </c>
      <c r="I43" s="86">
        <v>30</v>
      </c>
      <c r="J43" s="88">
        <v>26</v>
      </c>
      <c r="K43" s="86">
        <v>1000</v>
      </c>
      <c r="L43" s="86">
        <v>1000</v>
      </c>
      <c r="M43" s="86">
        <v>1053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57</v>
      </c>
      <c r="F44" s="86">
        <v>55</v>
      </c>
      <c r="G44" s="86">
        <v>131</v>
      </c>
      <c r="H44" s="87">
        <v>11</v>
      </c>
      <c r="I44" s="86">
        <v>0</v>
      </c>
      <c r="J44" s="88">
        <v>3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208</v>
      </c>
      <c r="F45" s="86">
        <v>8461</v>
      </c>
      <c r="G45" s="86">
        <v>0</v>
      </c>
      <c r="H45" s="87">
        <v>0</v>
      </c>
      <c r="I45" s="86">
        <v>25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24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33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33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115694</v>
      </c>
      <c r="F51" s="72">
        <f t="shared" ref="F51:M51" si="4">F52+F59+F62+F63+F64+F72+F73</f>
        <v>283101</v>
      </c>
      <c r="G51" s="72">
        <f t="shared" si="4"/>
        <v>577474</v>
      </c>
      <c r="H51" s="73">
        <f t="shared" si="4"/>
        <v>358336</v>
      </c>
      <c r="I51" s="72">
        <f t="shared" si="4"/>
        <v>319813</v>
      </c>
      <c r="J51" s="74">
        <f t="shared" si="4"/>
        <v>320018</v>
      </c>
      <c r="K51" s="72">
        <f t="shared" si="4"/>
        <v>336321</v>
      </c>
      <c r="L51" s="72">
        <f t="shared" si="4"/>
        <v>353938</v>
      </c>
      <c r="M51" s="72">
        <f t="shared" si="4"/>
        <v>372696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115498</v>
      </c>
      <c r="F52" s="79">
        <f t="shared" ref="F52:M52" si="5">F53+F56</f>
        <v>282846</v>
      </c>
      <c r="G52" s="79">
        <f t="shared" si="5"/>
        <v>577027</v>
      </c>
      <c r="H52" s="80">
        <f t="shared" si="5"/>
        <v>358336</v>
      </c>
      <c r="I52" s="79">
        <f t="shared" si="5"/>
        <v>318919</v>
      </c>
      <c r="J52" s="81">
        <f t="shared" si="5"/>
        <v>318922</v>
      </c>
      <c r="K52" s="79">
        <f t="shared" si="5"/>
        <v>336321</v>
      </c>
      <c r="L52" s="79">
        <f t="shared" si="5"/>
        <v>353938</v>
      </c>
      <c r="M52" s="79">
        <f t="shared" si="5"/>
        <v>372696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115498</v>
      </c>
      <c r="F56" s="93">
        <f t="shared" ref="F56:M56" si="7">SUM(F57:F58)</f>
        <v>282846</v>
      </c>
      <c r="G56" s="93">
        <f t="shared" si="7"/>
        <v>577027</v>
      </c>
      <c r="H56" s="94">
        <f t="shared" si="7"/>
        <v>358336</v>
      </c>
      <c r="I56" s="93">
        <f t="shared" si="7"/>
        <v>318919</v>
      </c>
      <c r="J56" s="95">
        <f t="shared" si="7"/>
        <v>318922</v>
      </c>
      <c r="K56" s="93">
        <f t="shared" si="7"/>
        <v>336321</v>
      </c>
      <c r="L56" s="93">
        <f t="shared" si="7"/>
        <v>353938</v>
      </c>
      <c r="M56" s="93">
        <f t="shared" si="7"/>
        <v>372696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115498</v>
      </c>
      <c r="F57" s="79">
        <v>282846</v>
      </c>
      <c r="G57" s="79">
        <v>577027</v>
      </c>
      <c r="H57" s="80">
        <v>358336</v>
      </c>
      <c r="I57" s="79">
        <v>318919</v>
      </c>
      <c r="J57" s="81">
        <v>318922</v>
      </c>
      <c r="K57" s="79">
        <v>336321</v>
      </c>
      <c r="L57" s="79">
        <v>353938</v>
      </c>
      <c r="M57" s="79">
        <v>372696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196</v>
      </c>
      <c r="F73" s="86">
        <f t="shared" ref="F73:M73" si="12">SUM(F74:F75)</f>
        <v>255</v>
      </c>
      <c r="G73" s="86">
        <f t="shared" si="12"/>
        <v>447</v>
      </c>
      <c r="H73" s="87">
        <f t="shared" si="12"/>
        <v>0</v>
      </c>
      <c r="I73" s="86">
        <f t="shared" si="12"/>
        <v>894</v>
      </c>
      <c r="J73" s="88">
        <f t="shared" si="12"/>
        <v>1096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196</v>
      </c>
      <c r="F74" s="79">
        <v>255</v>
      </c>
      <c r="G74" s="79">
        <v>447</v>
      </c>
      <c r="H74" s="80">
        <v>0</v>
      </c>
      <c r="I74" s="79">
        <v>0</v>
      </c>
      <c r="J74" s="81">
        <v>1096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894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22716</v>
      </c>
      <c r="F77" s="72">
        <f t="shared" ref="F77:M77" si="13">F78+F81+F84+F85+F86+F87+F88</f>
        <v>15784</v>
      </c>
      <c r="G77" s="72">
        <f t="shared" si="13"/>
        <v>13063</v>
      </c>
      <c r="H77" s="73">
        <f t="shared" si="13"/>
        <v>47259.032960112097</v>
      </c>
      <c r="I77" s="72">
        <f t="shared" si="13"/>
        <v>95829.03296011209</v>
      </c>
      <c r="J77" s="74">
        <f t="shared" si="13"/>
        <v>96340</v>
      </c>
      <c r="K77" s="72">
        <f t="shared" si="13"/>
        <v>29687</v>
      </c>
      <c r="L77" s="72">
        <f t="shared" si="13"/>
        <v>28053</v>
      </c>
      <c r="M77" s="72">
        <f t="shared" si="13"/>
        <v>32698.809000000001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22716</v>
      </c>
      <c r="F81" s="86">
        <f t="shared" ref="F81:M81" si="15">SUM(F82:F83)</f>
        <v>15784</v>
      </c>
      <c r="G81" s="86">
        <f t="shared" si="15"/>
        <v>13063</v>
      </c>
      <c r="H81" s="87">
        <f t="shared" si="15"/>
        <v>47259.032960112097</v>
      </c>
      <c r="I81" s="86">
        <f t="shared" si="15"/>
        <v>95829.03296011209</v>
      </c>
      <c r="J81" s="88">
        <f t="shared" si="15"/>
        <v>96340</v>
      </c>
      <c r="K81" s="86">
        <f t="shared" si="15"/>
        <v>29687</v>
      </c>
      <c r="L81" s="86">
        <f t="shared" si="15"/>
        <v>28053</v>
      </c>
      <c r="M81" s="86">
        <f t="shared" si="15"/>
        <v>32698.809000000001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6273</v>
      </c>
      <c r="F82" s="79">
        <v>0</v>
      </c>
      <c r="G82" s="79">
        <v>0</v>
      </c>
      <c r="H82" s="80">
        <v>0</v>
      </c>
      <c r="I82" s="79">
        <v>0</v>
      </c>
      <c r="J82" s="81">
        <v>510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16443</v>
      </c>
      <c r="F83" s="93">
        <v>15784</v>
      </c>
      <c r="G83" s="93">
        <v>13063</v>
      </c>
      <c r="H83" s="94">
        <v>47259.032960112097</v>
      </c>
      <c r="I83" s="93">
        <v>95829.03296011209</v>
      </c>
      <c r="J83" s="95">
        <v>95830</v>
      </c>
      <c r="K83" s="93">
        <v>29687</v>
      </c>
      <c r="L83" s="93">
        <v>28053</v>
      </c>
      <c r="M83" s="93">
        <v>32698.809000000001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10</v>
      </c>
      <c r="G90" s="72">
        <v>2</v>
      </c>
      <c r="H90" s="73">
        <v>0</v>
      </c>
      <c r="I90" s="72">
        <v>0</v>
      </c>
      <c r="J90" s="74">
        <v>16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480329</v>
      </c>
      <c r="F92" s="46">
        <f t="shared" ref="F92:M92" si="16">F4+F51+F77+F90</f>
        <v>696544</v>
      </c>
      <c r="G92" s="46">
        <f t="shared" si="16"/>
        <v>1147231</v>
      </c>
      <c r="H92" s="47">
        <f t="shared" si="16"/>
        <v>924656.5</v>
      </c>
      <c r="I92" s="46">
        <f t="shared" si="16"/>
        <v>932764.5</v>
      </c>
      <c r="J92" s="48">
        <f t="shared" si="16"/>
        <v>970344</v>
      </c>
      <c r="K92" s="46">
        <f t="shared" si="16"/>
        <v>1013348</v>
      </c>
      <c r="L92" s="46">
        <f t="shared" si="16"/>
        <v>1087068</v>
      </c>
      <c r="M92" s="46">
        <f t="shared" si="16"/>
        <v>1143034.6199999999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199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3523924</v>
      </c>
      <c r="F4" s="72">
        <f t="shared" ref="F4:M4" si="0">F5+F8+F47</f>
        <v>4106860</v>
      </c>
      <c r="G4" s="72">
        <f t="shared" si="0"/>
        <v>4330570</v>
      </c>
      <c r="H4" s="73">
        <f t="shared" si="0"/>
        <v>4654379.3780196821</v>
      </c>
      <c r="I4" s="72">
        <f t="shared" si="0"/>
        <v>4854467.3780196821</v>
      </c>
      <c r="J4" s="74">
        <f t="shared" si="0"/>
        <v>5059947.3828400001</v>
      </c>
      <c r="K4" s="72">
        <f t="shared" si="0"/>
        <v>5642012.8381610001</v>
      </c>
      <c r="L4" s="72">
        <f t="shared" si="0"/>
        <v>6072937.1079999991</v>
      </c>
      <c r="M4" s="72">
        <f t="shared" si="0"/>
        <v>6319932.6319239996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2753126</v>
      </c>
      <c r="F5" s="100">
        <f t="shared" ref="F5:M5" si="1">SUM(F6:F7)</f>
        <v>3147275</v>
      </c>
      <c r="G5" s="100">
        <f t="shared" si="1"/>
        <v>3257583</v>
      </c>
      <c r="H5" s="101">
        <f t="shared" si="1"/>
        <v>3672860.3780196821</v>
      </c>
      <c r="I5" s="100">
        <f t="shared" si="1"/>
        <v>3724963.3780196821</v>
      </c>
      <c r="J5" s="102">
        <f t="shared" si="1"/>
        <v>3816845.8644699999</v>
      </c>
      <c r="K5" s="100">
        <f t="shared" si="1"/>
        <v>4294665.6818349995</v>
      </c>
      <c r="L5" s="100">
        <f t="shared" si="1"/>
        <v>4694580.4379999992</v>
      </c>
      <c r="M5" s="100">
        <f t="shared" si="1"/>
        <v>4865690.1674139993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2415031</v>
      </c>
      <c r="F6" s="79">
        <v>3147275</v>
      </c>
      <c r="G6" s="79">
        <v>2010575</v>
      </c>
      <c r="H6" s="80">
        <v>3286158.8930196823</v>
      </c>
      <c r="I6" s="79">
        <v>3304527.8930196823</v>
      </c>
      <c r="J6" s="81">
        <v>2671791.8644699999</v>
      </c>
      <c r="K6" s="79">
        <v>3301157.8600699999</v>
      </c>
      <c r="L6" s="79">
        <v>3600604.7419999996</v>
      </c>
      <c r="M6" s="79">
        <v>3701260.7595259994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338095</v>
      </c>
      <c r="F7" s="93">
        <v>0</v>
      </c>
      <c r="G7" s="93">
        <v>1247008</v>
      </c>
      <c r="H7" s="94">
        <v>386701.48499999999</v>
      </c>
      <c r="I7" s="93">
        <v>420435.48499999999</v>
      </c>
      <c r="J7" s="95">
        <v>1145054</v>
      </c>
      <c r="K7" s="93">
        <v>993507.821765</v>
      </c>
      <c r="L7" s="93">
        <v>1093975.696</v>
      </c>
      <c r="M7" s="93">
        <v>1164429.4078880001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769910</v>
      </c>
      <c r="F8" s="100">
        <f t="shared" ref="F8:M8" si="2">SUM(F9:F46)</f>
        <v>959190</v>
      </c>
      <c r="G8" s="100">
        <f t="shared" si="2"/>
        <v>1072798</v>
      </c>
      <c r="H8" s="101">
        <f t="shared" si="2"/>
        <v>981519</v>
      </c>
      <c r="I8" s="100">
        <f t="shared" si="2"/>
        <v>1129504</v>
      </c>
      <c r="J8" s="102">
        <f t="shared" si="2"/>
        <v>1242925.5183700002</v>
      </c>
      <c r="K8" s="100">
        <f t="shared" si="2"/>
        <v>1347347.1563260003</v>
      </c>
      <c r="L8" s="100">
        <f t="shared" si="2"/>
        <v>1378356.67</v>
      </c>
      <c r="M8" s="100">
        <f t="shared" si="2"/>
        <v>1454242.4645099998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61</v>
      </c>
      <c r="F9" s="79">
        <v>1531</v>
      </c>
      <c r="G9" s="79">
        <v>2038</v>
      </c>
      <c r="H9" s="80">
        <v>350</v>
      </c>
      <c r="I9" s="79">
        <v>358</v>
      </c>
      <c r="J9" s="81">
        <v>385.78856000000002</v>
      </c>
      <c r="K9" s="79">
        <v>113.117254</v>
      </c>
      <c r="L9" s="79">
        <v>113</v>
      </c>
      <c r="M9" s="79">
        <v>120.989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1770</v>
      </c>
      <c r="F10" s="86">
        <v>1042</v>
      </c>
      <c r="G10" s="86">
        <v>147</v>
      </c>
      <c r="H10" s="87">
        <v>2302</v>
      </c>
      <c r="I10" s="86">
        <v>2326</v>
      </c>
      <c r="J10" s="88">
        <v>1566</v>
      </c>
      <c r="K10" s="86">
        <v>500</v>
      </c>
      <c r="L10" s="86">
        <v>524.53</v>
      </c>
      <c r="M10" s="86">
        <v>552.82499999999993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6119</v>
      </c>
      <c r="F11" s="86">
        <v>8328</v>
      </c>
      <c r="G11" s="86">
        <v>3883</v>
      </c>
      <c r="H11" s="87">
        <v>4179</v>
      </c>
      <c r="I11" s="86">
        <v>3286</v>
      </c>
      <c r="J11" s="88">
        <v>4490.8209299999999</v>
      </c>
      <c r="K11" s="86">
        <v>8494.5642000000007</v>
      </c>
      <c r="L11" s="86">
        <v>8162.2439999999997</v>
      </c>
      <c r="M11" s="86">
        <v>8594.8429320000014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1</v>
      </c>
      <c r="G12" s="86">
        <v>2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6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335</v>
      </c>
      <c r="F14" s="86">
        <v>209</v>
      </c>
      <c r="G14" s="86">
        <v>111</v>
      </c>
      <c r="H14" s="87">
        <v>55</v>
      </c>
      <c r="I14" s="86">
        <v>4</v>
      </c>
      <c r="J14" s="88">
        <v>71.5</v>
      </c>
      <c r="K14" s="86">
        <v>77</v>
      </c>
      <c r="L14" s="86">
        <v>58</v>
      </c>
      <c r="M14" s="86">
        <v>61.073999999999998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13160</v>
      </c>
      <c r="F15" s="86">
        <v>12502</v>
      </c>
      <c r="G15" s="86">
        <v>15203</v>
      </c>
      <c r="H15" s="87">
        <v>16381</v>
      </c>
      <c r="I15" s="86">
        <v>11281</v>
      </c>
      <c r="J15" s="88">
        <v>12318.506499999998</v>
      </c>
      <c r="K15" s="86">
        <v>9422.4176810000008</v>
      </c>
      <c r="L15" s="86">
        <v>10291.581999999999</v>
      </c>
      <c r="M15" s="86">
        <v>10837.035845999999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163</v>
      </c>
      <c r="F16" s="86">
        <v>1416</v>
      </c>
      <c r="G16" s="86">
        <v>3399</v>
      </c>
      <c r="H16" s="87">
        <v>1024</v>
      </c>
      <c r="I16" s="86">
        <v>1024</v>
      </c>
      <c r="J16" s="88">
        <v>3447.7719999999999</v>
      </c>
      <c r="K16" s="86">
        <v>908</v>
      </c>
      <c r="L16" s="86">
        <v>0.35800000000000409</v>
      </c>
      <c r="M16" s="86">
        <v>0.37697400000000431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3380</v>
      </c>
      <c r="F17" s="86">
        <v>4025</v>
      </c>
      <c r="G17" s="86">
        <v>1686</v>
      </c>
      <c r="H17" s="87">
        <v>2998</v>
      </c>
      <c r="I17" s="86">
        <v>2471</v>
      </c>
      <c r="J17" s="88">
        <v>2334.4345000000003</v>
      </c>
      <c r="K17" s="86">
        <v>2875.9920010000001</v>
      </c>
      <c r="L17" s="86">
        <v>2485</v>
      </c>
      <c r="M17" s="86">
        <v>2616.7049999999999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92979</v>
      </c>
      <c r="F19" s="86">
        <v>116218</v>
      </c>
      <c r="G19" s="86">
        <v>9441</v>
      </c>
      <c r="H19" s="87">
        <v>123156</v>
      </c>
      <c r="I19" s="86">
        <v>123497</v>
      </c>
      <c r="J19" s="88">
        <v>102675</v>
      </c>
      <c r="K19" s="86">
        <v>160955.22061800002</v>
      </c>
      <c r="L19" s="86">
        <v>175091.56</v>
      </c>
      <c r="M19" s="86">
        <v>181593.41167999999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1336</v>
      </c>
      <c r="F21" s="86">
        <v>13338</v>
      </c>
      <c r="G21" s="86">
        <v>97188</v>
      </c>
      <c r="H21" s="87">
        <v>190</v>
      </c>
      <c r="I21" s="86">
        <v>2190</v>
      </c>
      <c r="J21" s="88">
        <v>58867.305310000003</v>
      </c>
      <c r="K21" s="86">
        <v>40383</v>
      </c>
      <c r="L21" s="86">
        <v>4925</v>
      </c>
      <c r="M21" s="86">
        <v>5186.0249999999996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21827</v>
      </c>
      <c r="F22" s="86">
        <v>26101</v>
      </c>
      <c r="G22" s="86">
        <v>42752</v>
      </c>
      <c r="H22" s="87">
        <v>39367</v>
      </c>
      <c r="I22" s="86">
        <v>28521</v>
      </c>
      <c r="J22" s="88">
        <v>32905.090089999998</v>
      </c>
      <c r="K22" s="86">
        <v>28543.269457000002</v>
      </c>
      <c r="L22" s="86">
        <v>31176.043999999998</v>
      </c>
      <c r="M22" s="86">
        <v>32828.374331999999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45316</v>
      </c>
      <c r="F23" s="86">
        <v>46604</v>
      </c>
      <c r="G23" s="86">
        <v>47458</v>
      </c>
      <c r="H23" s="87">
        <v>10169</v>
      </c>
      <c r="I23" s="86">
        <v>48322</v>
      </c>
      <c r="J23" s="88">
        <v>48487.731379999997</v>
      </c>
      <c r="K23" s="86">
        <v>59713.833948</v>
      </c>
      <c r="L23" s="86">
        <v>37830.730000000003</v>
      </c>
      <c r="M23" s="86">
        <v>39835.758690000002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11</v>
      </c>
      <c r="F24" s="86">
        <v>1</v>
      </c>
      <c r="G24" s="86">
        <v>4</v>
      </c>
      <c r="H24" s="87">
        <v>0</v>
      </c>
      <c r="I24" s="86">
        <v>11</v>
      </c>
      <c r="J24" s="88">
        <v>1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</v>
      </c>
      <c r="F25" s="86">
        <v>6</v>
      </c>
      <c r="G25" s="86">
        <v>0</v>
      </c>
      <c r="H25" s="87">
        <v>994</v>
      </c>
      <c r="I25" s="86">
        <v>3726</v>
      </c>
      <c r="J25" s="88">
        <v>4032.8371200000001</v>
      </c>
      <c r="K25" s="86">
        <v>14667</v>
      </c>
      <c r="L25" s="86">
        <v>15640</v>
      </c>
      <c r="M25" s="86">
        <v>16468.919999999998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6745</v>
      </c>
      <c r="I27" s="86">
        <v>6246</v>
      </c>
      <c r="J27" s="88">
        <v>5258.9993000000004</v>
      </c>
      <c r="K27" s="86">
        <v>8372</v>
      </c>
      <c r="L27" s="86">
        <v>8708</v>
      </c>
      <c r="M27" s="86">
        <v>9169.5239999999994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50375</v>
      </c>
      <c r="F29" s="86">
        <v>55479</v>
      </c>
      <c r="G29" s="86">
        <v>56851</v>
      </c>
      <c r="H29" s="87">
        <v>121555</v>
      </c>
      <c r="I29" s="86">
        <v>62126</v>
      </c>
      <c r="J29" s="88">
        <v>58010.078069999996</v>
      </c>
      <c r="K29" s="86">
        <v>117352.31301499999</v>
      </c>
      <c r="L29" s="86">
        <v>81164.453999999998</v>
      </c>
      <c r="M29" s="86">
        <v>85466.17006199999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10142</v>
      </c>
      <c r="F30" s="86">
        <v>8856</v>
      </c>
      <c r="G30" s="86">
        <v>9887</v>
      </c>
      <c r="H30" s="87">
        <v>14781</v>
      </c>
      <c r="I30" s="86">
        <v>19743</v>
      </c>
      <c r="J30" s="88">
        <v>19257.382140000002</v>
      </c>
      <c r="K30" s="86">
        <v>40431.281600999995</v>
      </c>
      <c r="L30" s="86">
        <v>22012.596000000001</v>
      </c>
      <c r="M30" s="86">
        <v>23179.263588000002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27</v>
      </c>
      <c r="F31" s="86">
        <v>-13</v>
      </c>
      <c r="G31" s="86">
        <v>42</v>
      </c>
      <c r="H31" s="87">
        <v>7</v>
      </c>
      <c r="I31" s="86">
        <v>43</v>
      </c>
      <c r="J31" s="88">
        <v>42.7</v>
      </c>
      <c r="K31" s="86">
        <v>2403</v>
      </c>
      <c r="L31" s="86">
        <v>84.322000000000003</v>
      </c>
      <c r="M31" s="86">
        <v>88.791066000000001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805</v>
      </c>
      <c r="F32" s="86">
        <v>1246</v>
      </c>
      <c r="G32" s="86">
        <v>3003</v>
      </c>
      <c r="H32" s="87">
        <v>1452</v>
      </c>
      <c r="I32" s="86">
        <v>2020</v>
      </c>
      <c r="J32" s="88">
        <v>5025.0659999999998</v>
      </c>
      <c r="K32" s="86">
        <v>2342.4656749999999</v>
      </c>
      <c r="L32" s="86">
        <v>2645.1880000000001</v>
      </c>
      <c r="M32" s="86">
        <v>2785.3829639999999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232192</v>
      </c>
      <c r="F33" s="86">
        <v>292060</v>
      </c>
      <c r="G33" s="86">
        <v>401898</v>
      </c>
      <c r="H33" s="87">
        <v>264840</v>
      </c>
      <c r="I33" s="86">
        <v>306153</v>
      </c>
      <c r="J33" s="88">
        <v>350017.00834999996</v>
      </c>
      <c r="K33" s="86">
        <v>309914.63338000001</v>
      </c>
      <c r="L33" s="86">
        <v>363296.34400000004</v>
      </c>
      <c r="M33" s="86">
        <v>387423.34323200001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139980</v>
      </c>
      <c r="F34" s="86">
        <v>158053</v>
      </c>
      <c r="G34" s="86">
        <v>93630</v>
      </c>
      <c r="H34" s="87">
        <v>246594</v>
      </c>
      <c r="I34" s="86">
        <v>283322</v>
      </c>
      <c r="J34" s="88">
        <v>251042.29908000003</v>
      </c>
      <c r="K34" s="86">
        <v>353022.616201</v>
      </c>
      <c r="L34" s="86">
        <v>397444.58600000001</v>
      </c>
      <c r="M34" s="86">
        <v>427098.02705799992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9</v>
      </c>
      <c r="F35" s="86">
        <v>34</v>
      </c>
      <c r="G35" s="86">
        <v>-4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48963</v>
      </c>
      <c r="F37" s="86">
        <v>68541</v>
      </c>
      <c r="G37" s="86">
        <v>74622</v>
      </c>
      <c r="H37" s="87">
        <v>32090</v>
      </c>
      <c r="I37" s="86">
        <v>59680</v>
      </c>
      <c r="J37" s="88">
        <v>75809.25970000001</v>
      </c>
      <c r="K37" s="86">
        <v>67826.302964000002</v>
      </c>
      <c r="L37" s="86">
        <v>75412.233999999982</v>
      </c>
      <c r="M37" s="86">
        <v>80138.493491999805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10201</v>
      </c>
      <c r="F38" s="86">
        <v>10523</v>
      </c>
      <c r="G38" s="86">
        <v>16213</v>
      </c>
      <c r="H38" s="87">
        <v>10300</v>
      </c>
      <c r="I38" s="86">
        <v>10620</v>
      </c>
      <c r="J38" s="88">
        <v>14805.839309999999</v>
      </c>
      <c r="K38" s="86">
        <v>15612.820584000001</v>
      </c>
      <c r="L38" s="86">
        <v>12847.906000000001</v>
      </c>
      <c r="M38" s="86">
        <v>13528.845018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9091</v>
      </c>
      <c r="F39" s="86">
        <v>8000</v>
      </c>
      <c r="G39" s="86">
        <v>3903</v>
      </c>
      <c r="H39" s="87">
        <v>16683</v>
      </c>
      <c r="I39" s="86">
        <v>14770</v>
      </c>
      <c r="J39" s="88">
        <v>25263.761200000001</v>
      </c>
      <c r="K39" s="86">
        <v>15270.914035</v>
      </c>
      <c r="L39" s="86">
        <v>15166.868</v>
      </c>
      <c r="M39" s="86">
        <v>16070.712003999999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80533</v>
      </c>
      <c r="F40" s="86">
        <v>119359</v>
      </c>
      <c r="G40" s="86">
        <v>170996</v>
      </c>
      <c r="H40" s="87">
        <v>58776</v>
      </c>
      <c r="I40" s="86">
        <v>133740</v>
      </c>
      <c r="J40" s="88">
        <v>161925.85365</v>
      </c>
      <c r="K40" s="86">
        <v>77416.858777000001</v>
      </c>
      <c r="L40" s="86">
        <v>102581.322</v>
      </c>
      <c r="M40" s="86">
        <v>99335.947066000037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259</v>
      </c>
      <c r="F41" s="86">
        <v>79</v>
      </c>
      <c r="G41" s="86">
        <v>-117</v>
      </c>
      <c r="H41" s="87">
        <v>553</v>
      </c>
      <c r="I41" s="86">
        <v>168</v>
      </c>
      <c r="J41" s="88">
        <v>296.71600000000001</v>
      </c>
      <c r="K41" s="86">
        <v>293.77612499999987</v>
      </c>
      <c r="L41" s="86">
        <v>306</v>
      </c>
      <c r="M41" s="86">
        <v>322.21799999999996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-788</v>
      </c>
      <c r="F42" s="86">
        <v>3986</v>
      </c>
      <c r="G42" s="86">
        <v>16733</v>
      </c>
      <c r="H42" s="87">
        <v>2629</v>
      </c>
      <c r="I42" s="86">
        <v>911</v>
      </c>
      <c r="J42" s="88">
        <v>937.25494999999989</v>
      </c>
      <c r="K42" s="86">
        <v>1784.7588100000003</v>
      </c>
      <c r="L42" s="86">
        <v>1685.3119999999999</v>
      </c>
      <c r="M42" s="86">
        <v>1774.6335359999998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594</v>
      </c>
      <c r="F43" s="86">
        <v>697</v>
      </c>
      <c r="G43" s="86">
        <v>492</v>
      </c>
      <c r="H43" s="87">
        <v>625</v>
      </c>
      <c r="I43" s="86">
        <v>249</v>
      </c>
      <c r="J43" s="88">
        <v>654.18999999999994</v>
      </c>
      <c r="K43" s="86">
        <v>1779</v>
      </c>
      <c r="L43" s="86">
        <v>1895</v>
      </c>
      <c r="M43" s="86">
        <v>1995.4349999999997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1066</v>
      </c>
      <c r="F44" s="86">
        <v>832</v>
      </c>
      <c r="G44" s="86">
        <v>989</v>
      </c>
      <c r="H44" s="87">
        <v>210</v>
      </c>
      <c r="I44" s="86">
        <v>496</v>
      </c>
      <c r="J44" s="88">
        <v>906.93522000000007</v>
      </c>
      <c r="K44" s="86">
        <v>1671</v>
      </c>
      <c r="L44" s="86">
        <v>1348.49</v>
      </c>
      <c r="M44" s="86">
        <v>1419.9599699999999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130</v>
      </c>
      <c r="G45" s="86">
        <v>342</v>
      </c>
      <c r="H45" s="87">
        <v>2514</v>
      </c>
      <c r="I45" s="86">
        <v>2200</v>
      </c>
      <c r="J45" s="88">
        <v>1721</v>
      </c>
      <c r="K45" s="86">
        <v>5200</v>
      </c>
      <c r="L45" s="86">
        <v>5460</v>
      </c>
      <c r="M45" s="86">
        <v>5749.3799999999992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6</v>
      </c>
      <c r="H46" s="94">
        <v>0</v>
      </c>
      <c r="I46" s="93">
        <v>0</v>
      </c>
      <c r="J46" s="95">
        <v>367.38900999999998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888</v>
      </c>
      <c r="F47" s="100">
        <f t="shared" ref="F47:M47" si="3">SUM(F48:F49)</f>
        <v>395</v>
      </c>
      <c r="G47" s="100">
        <f t="shared" si="3"/>
        <v>189</v>
      </c>
      <c r="H47" s="101">
        <f t="shared" si="3"/>
        <v>0</v>
      </c>
      <c r="I47" s="100">
        <f t="shared" si="3"/>
        <v>0</v>
      </c>
      <c r="J47" s="102">
        <f t="shared" si="3"/>
        <v>176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888</v>
      </c>
      <c r="F48" s="79">
        <v>395</v>
      </c>
      <c r="G48" s="79">
        <v>189</v>
      </c>
      <c r="H48" s="80">
        <v>0</v>
      </c>
      <c r="I48" s="79">
        <v>0</v>
      </c>
      <c r="J48" s="81">
        <v>175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1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214444</v>
      </c>
      <c r="F51" s="72">
        <f t="shared" ref="F51:M51" si="4">F52+F59+F62+F63+F64+F72+F73</f>
        <v>180085</v>
      </c>
      <c r="G51" s="72">
        <f t="shared" si="4"/>
        <v>253975</v>
      </c>
      <c r="H51" s="73">
        <f t="shared" si="4"/>
        <v>240188</v>
      </c>
      <c r="I51" s="72">
        <f t="shared" si="4"/>
        <v>240216</v>
      </c>
      <c r="J51" s="74">
        <f t="shared" si="4"/>
        <v>264136.33535000001</v>
      </c>
      <c r="K51" s="72">
        <f t="shared" si="4"/>
        <v>257029.73805700001</v>
      </c>
      <c r="L51" s="72">
        <f t="shared" si="4"/>
        <v>271014</v>
      </c>
      <c r="M51" s="72">
        <f t="shared" si="4"/>
        <v>285377.74199999997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3</v>
      </c>
      <c r="H59" s="101">
        <f t="shared" si="8"/>
        <v>12</v>
      </c>
      <c r="I59" s="100">
        <f t="shared" si="8"/>
        <v>12</v>
      </c>
      <c r="J59" s="102">
        <f t="shared" si="8"/>
        <v>23.702950000000001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3</v>
      </c>
      <c r="H61" s="94">
        <v>12</v>
      </c>
      <c r="I61" s="93">
        <v>12</v>
      </c>
      <c r="J61" s="95">
        <v>23.702950000000001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206803</v>
      </c>
      <c r="F72" s="86">
        <v>172255</v>
      </c>
      <c r="G72" s="86">
        <v>241843</v>
      </c>
      <c r="H72" s="87">
        <v>234948</v>
      </c>
      <c r="I72" s="86">
        <v>234948</v>
      </c>
      <c r="J72" s="88">
        <v>255804</v>
      </c>
      <c r="K72" s="86">
        <v>251695</v>
      </c>
      <c r="L72" s="86">
        <v>265286</v>
      </c>
      <c r="M72" s="86">
        <v>279346.158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7641</v>
      </c>
      <c r="F73" s="86">
        <f t="shared" ref="F73:M73" si="12">SUM(F74:F75)</f>
        <v>7830</v>
      </c>
      <c r="G73" s="86">
        <f t="shared" si="12"/>
        <v>12129</v>
      </c>
      <c r="H73" s="87">
        <f t="shared" si="12"/>
        <v>5228</v>
      </c>
      <c r="I73" s="86">
        <f t="shared" si="12"/>
        <v>5256</v>
      </c>
      <c r="J73" s="88">
        <f t="shared" si="12"/>
        <v>8308.6323999999986</v>
      </c>
      <c r="K73" s="86">
        <f t="shared" si="12"/>
        <v>5334.7380570000005</v>
      </c>
      <c r="L73" s="86">
        <f t="shared" si="12"/>
        <v>5728</v>
      </c>
      <c r="M73" s="86">
        <f t="shared" si="12"/>
        <v>6031.5839999999989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7641</v>
      </c>
      <c r="F74" s="79">
        <v>7830</v>
      </c>
      <c r="G74" s="79">
        <v>12129</v>
      </c>
      <c r="H74" s="80">
        <v>5228</v>
      </c>
      <c r="I74" s="79">
        <v>5256</v>
      </c>
      <c r="J74" s="81">
        <v>8308.6323999999986</v>
      </c>
      <c r="K74" s="79">
        <v>5334.7380570000005</v>
      </c>
      <c r="L74" s="79">
        <v>5728</v>
      </c>
      <c r="M74" s="79">
        <v>6031.5839999999989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33785</v>
      </c>
      <c r="F77" s="72">
        <f t="shared" ref="F77:M77" si="13">F78+F81+F84+F85+F86+F87+F88</f>
        <v>49111</v>
      </c>
      <c r="G77" s="72">
        <f t="shared" si="13"/>
        <v>33393</v>
      </c>
      <c r="H77" s="73">
        <f t="shared" si="13"/>
        <v>160877.6219803174</v>
      </c>
      <c r="I77" s="72">
        <f t="shared" si="13"/>
        <v>154165.6219803174</v>
      </c>
      <c r="J77" s="74">
        <f t="shared" si="13"/>
        <v>107878.96520000006</v>
      </c>
      <c r="K77" s="72">
        <f t="shared" si="13"/>
        <v>107958.720147</v>
      </c>
      <c r="L77" s="72">
        <f t="shared" si="13"/>
        <v>71227.131999999998</v>
      </c>
      <c r="M77" s="72">
        <f t="shared" si="13"/>
        <v>164067.00899599996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784</v>
      </c>
      <c r="F78" s="100">
        <f t="shared" ref="F78:M78" si="14">SUM(F79:F80)</f>
        <v>866</v>
      </c>
      <c r="G78" s="100">
        <f t="shared" si="14"/>
        <v>0</v>
      </c>
      <c r="H78" s="101">
        <f t="shared" si="14"/>
        <v>82107</v>
      </c>
      <c r="I78" s="100">
        <f t="shared" si="14"/>
        <v>82107</v>
      </c>
      <c r="J78" s="102">
        <f t="shared" si="14"/>
        <v>34970</v>
      </c>
      <c r="K78" s="100">
        <f t="shared" si="14"/>
        <v>500</v>
      </c>
      <c r="L78" s="100">
        <f t="shared" si="14"/>
        <v>525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786</v>
      </c>
      <c r="F79" s="79">
        <v>9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-2</v>
      </c>
      <c r="F80" s="93">
        <v>857</v>
      </c>
      <c r="G80" s="93">
        <v>0</v>
      </c>
      <c r="H80" s="94">
        <v>82107</v>
      </c>
      <c r="I80" s="93">
        <v>82107</v>
      </c>
      <c r="J80" s="95">
        <v>34970</v>
      </c>
      <c r="K80" s="93">
        <v>500</v>
      </c>
      <c r="L80" s="93">
        <v>525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33001</v>
      </c>
      <c r="F81" s="86">
        <f t="shared" ref="F81:M81" si="15">SUM(F82:F83)</f>
        <v>48193</v>
      </c>
      <c r="G81" s="86">
        <f t="shared" si="15"/>
        <v>33393</v>
      </c>
      <c r="H81" s="87">
        <f t="shared" si="15"/>
        <v>78770.621980317403</v>
      </c>
      <c r="I81" s="86">
        <f t="shared" si="15"/>
        <v>72058.621980317403</v>
      </c>
      <c r="J81" s="88">
        <f t="shared" si="15"/>
        <v>72891.965200000064</v>
      </c>
      <c r="K81" s="86">
        <f t="shared" si="15"/>
        <v>107458.720147</v>
      </c>
      <c r="L81" s="86">
        <f t="shared" si="15"/>
        <v>70702.131999999998</v>
      </c>
      <c r="M81" s="86">
        <f t="shared" si="15"/>
        <v>164067.00899599996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-1474</v>
      </c>
      <c r="G82" s="79">
        <v>1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33001</v>
      </c>
      <c r="F83" s="93">
        <v>49667</v>
      </c>
      <c r="G83" s="93">
        <v>33392</v>
      </c>
      <c r="H83" s="94">
        <v>78770.621980317403</v>
      </c>
      <c r="I83" s="93">
        <v>72058.621980317403</v>
      </c>
      <c r="J83" s="95">
        <v>72891.965200000064</v>
      </c>
      <c r="K83" s="93">
        <v>107458.720147</v>
      </c>
      <c r="L83" s="93">
        <v>70702.131999999998</v>
      </c>
      <c r="M83" s="93">
        <v>164067.00899599996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52</v>
      </c>
      <c r="G88" s="86">
        <v>0</v>
      </c>
      <c r="H88" s="87">
        <v>0</v>
      </c>
      <c r="I88" s="86">
        <v>0</v>
      </c>
      <c r="J88" s="88">
        <v>17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85</v>
      </c>
      <c r="F90" s="72">
        <v>634</v>
      </c>
      <c r="G90" s="72">
        <v>1596</v>
      </c>
      <c r="H90" s="73">
        <v>0</v>
      </c>
      <c r="I90" s="72">
        <v>0</v>
      </c>
      <c r="J90" s="74">
        <v>1353.1215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3772238</v>
      </c>
      <c r="F92" s="46">
        <f t="shared" ref="F92:M92" si="16">F4+F51+F77+F90</f>
        <v>4336690</v>
      </c>
      <c r="G92" s="46">
        <f t="shared" si="16"/>
        <v>4619534</v>
      </c>
      <c r="H92" s="47">
        <f t="shared" si="16"/>
        <v>5055445</v>
      </c>
      <c r="I92" s="46">
        <f t="shared" si="16"/>
        <v>5248849</v>
      </c>
      <c r="J92" s="48">
        <f t="shared" si="16"/>
        <v>5433315.8048900012</v>
      </c>
      <c r="K92" s="46">
        <f t="shared" si="16"/>
        <v>6007001.2963649994</v>
      </c>
      <c r="L92" s="46">
        <f t="shared" si="16"/>
        <v>6415178.2399999993</v>
      </c>
      <c r="M92" s="46">
        <f t="shared" si="16"/>
        <v>6769377.3829199988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7824003</v>
      </c>
      <c r="F4" s="72">
        <f t="shared" ref="F4:M4" si="0">F5+F8+F47</f>
        <v>8800229</v>
      </c>
      <c r="G4" s="72">
        <f t="shared" si="0"/>
        <v>9531085</v>
      </c>
      <c r="H4" s="73">
        <f t="shared" si="0"/>
        <v>8862658.9160000011</v>
      </c>
      <c r="I4" s="72">
        <f t="shared" si="0"/>
        <v>9477067.9160000011</v>
      </c>
      <c r="J4" s="74">
        <f t="shared" si="0"/>
        <v>10391604</v>
      </c>
      <c r="K4" s="72">
        <f t="shared" si="0"/>
        <v>10357414.699999999</v>
      </c>
      <c r="L4" s="72">
        <f t="shared" si="0"/>
        <v>11385520.001600001</v>
      </c>
      <c r="M4" s="72">
        <f t="shared" si="0"/>
        <v>11733297.849766798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5239207</v>
      </c>
      <c r="F5" s="100">
        <f t="shared" ref="F5:M5" si="1">SUM(F6:F7)</f>
        <v>5975202</v>
      </c>
      <c r="G5" s="100">
        <f t="shared" si="1"/>
        <v>6422987</v>
      </c>
      <c r="H5" s="101">
        <f t="shared" si="1"/>
        <v>6953411.9160000002</v>
      </c>
      <c r="I5" s="100">
        <f t="shared" si="1"/>
        <v>6981432.9160000002</v>
      </c>
      <c r="J5" s="102">
        <f t="shared" si="1"/>
        <v>7212197</v>
      </c>
      <c r="K5" s="100">
        <f t="shared" si="1"/>
        <v>7624402</v>
      </c>
      <c r="L5" s="100">
        <f t="shared" si="1"/>
        <v>8229196.4140000008</v>
      </c>
      <c r="M5" s="100">
        <f t="shared" si="1"/>
        <v>8458673.1982359998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4678168</v>
      </c>
      <c r="F6" s="79">
        <v>5848567</v>
      </c>
      <c r="G6" s="79">
        <v>4765824</v>
      </c>
      <c r="H6" s="80">
        <v>6209796.9000000004</v>
      </c>
      <c r="I6" s="79">
        <v>6203406.9000000004</v>
      </c>
      <c r="J6" s="81">
        <v>5048537</v>
      </c>
      <c r="K6" s="79">
        <v>6461209</v>
      </c>
      <c r="L6" s="79">
        <v>7015893.9800000004</v>
      </c>
      <c r="M6" s="79">
        <v>7015603.026234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561039</v>
      </c>
      <c r="F7" s="93">
        <v>126635</v>
      </c>
      <c r="G7" s="93">
        <v>1657163</v>
      </c>
      <c r="H7" s="94">
        <v>743615.01600000006</v>
      </c>
      <c r="I7" s="93">
        <v>778026.01600000006</v>
      </c>
      <c r="J7" s="95">
        <v>2163660</v>
      </c>
      <c r="K7" s="93">
        <v>1163193</v>
      </c>
      <c r="L7" s="93">
        <v>1213302.4339999999</v>
      </c>
      <c r="M7" s="93">
        <v>1443070.172002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2584164</v>
      </c>
      <c r="F8" s="100">
        <f t="shared" ref="F8:M8" si="2">SUM(F9:F46)</f>
        <v>2823526</v>
      </c>
      <c r="G8" s="100">
        <f t="shared" si="2"/>
        <v>3107677</v>
      </c>
      <c r="H8" s="101">
        <f t="shared" si="2"/>
        <v>1909247</v>
      </c>
      <c r="I8" s="100">
        <f t="shared" si="2"/>
        <v>2495635</v>
      </c>
      <c r="J8" s="102">
        <f t="shared" si="2"/>
        <v>3178367</v>
      </c>
      <c r="K8" s="100">
        <f t="shared" si="2"/>
        <v>2733012.7</v>
      </c>
      <c r="L8" s="100">
        <f t="shared" si="2"/>
        <v>3156323.5875999997</v>
      </c>
      <c r="M8" s="100">
        <f t="shared" si="2"/>
        <v>3274624.6515307981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67</v>
      </c>
      <c r="F9" s="79">
        <v>262</v>
      </c>
      <c r="G9" s="79">
        <v>424</v>
      </c>
      <c r="H9" s="80">
        <v>152</v>
      </c>
      <c r="I9" s="79">
        <v>113</v>
      </c>
      <c r="J9" s="81">
        <v>90</v>
      </c>
      <c r="K9" s="79">
        <v>95</v>
      </c>
      <c r="L9" s="79">
        <v>51.81</v>
      </c>
      <c r="M9" s="79">
        <v>54.555929999999996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2402</v>
      </c>
      <c r="F10" s="86">
        <v>2251</v>
      </c>
      <c r="G10" s="86">
        <v>198</v>
      </c>
      <c r="H10" s="87">
        <v>650</v>
      </c>
      <c r="I10" s="86">
        <v>748</v>
      </c>
      <c r="J10" s="88">
        <v>1060</v>
      </c>
      <c r="K10" s="86">
        <v>0</v>
      </c>
      <c r="L10" s="86">
        <v>0.20000000000004547</v>
      </c>
      <c r="M10" s="86">
        <v>0.21060000000004786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10547</v>
      </c>
      <c r="F11" s="86">
        <v>9713</v>
      </c>
      <c r="G11" s="86">
        <v>8774</v>
      </c>
      <c r="H11" s="87">
        <v>25958</v>
      </c>
      <c r="I11" s="86">
        <v>12971</v>
      </c>
      <c r="J11" s="88">
        <v>11838</v>
      </c>
      <c r="K11" s="86">
        <v>44326.7</v>
      </c>
      <c r="L11" s="86">
        <v>41626.759999999995</v>
      </c>
      <c r="M11" s="86">
        <v>34284.978279999996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54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21</v>
      </c>
      <c r="F14" s="86">
        <v>323</v>
      </c>
      <c r="G14" s="86">
        <v>17</v>
      </c>
      <c r="H14" s="87">
        <v>0</v>
      </c>
      <c r="I14" s="86">
        <v>17</v>
      </c>
      <c r="J14" s="88">
        <v>16</v>
      </c>
      <c r="K14" s="86">
        <v>90</v>
      </c>
      <c r="L14" s="86">
        <v>99</v>
      </c>
      <c r="M14" s="86">
        <v>104.24699999999999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19127</v>
      </c>
      <c r="F15" s="86">
        <v>16386</v>
      </c>
      <c r="G15" s="86">
        <v>16356</v>
      </c>
      <c r="H15" s="87">
        <v>10947</v>
      </c>
      <c r="I15" s="86">
        <v>13472</v>
      </c>
      <c r="J15" s="88">
        <v>16126</v>
      </c>
      <c r="K15" s="86">
        <v>11506</v>
      </c>
      <c r="L15" s="86">
        <v>13700.33</v>
      </c>
      <c r="M15" s="86">
        <v>14426.447489999999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936</v>
      </c>
      <c r="F16" s="86">
        <v>937</v>
      </c>
      <c r="G16" s="86">
        <v>8350</v>
      </c>
      <c r="H16" s="87">
        <v>10000</v>
      </c>
      <c r="I16" s="86">
        <v>228</v>
      </c>
      <c r="J16" s="88">
        <v>3189</v>
      </c>
      <c r="K16" s="86">
        <v>0</v>
      </c>
      <c r="L16" s="86">
        <v>-0.1000000000003638</v>
      </c>
      <c r="M16" s="86">
        <v>-0.10530000000038307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153</v>
      </c>
      <c r="F17" s="86">
        <v>235</v>
      </c>
      <c r="G17" s="86">
        <v>228</v>
      </c>
      <c r="H17" s="87">
        <v>192</v>
      </c>
      <c r="I17" s="86">
        <v>192</v>
      </c>
      <c r="J17" s="88">
        <v>215</v>
      </c>
      <c r="K17" s="86">
        <v>801</v>
      </c>
      <c r="L17" s="86">
        <v>953.5659999999998</v>
      </c>
      <c r="M17" s="86">
        <v>1004.1049979999997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359480</v>
      </c>
      <c r="F19" s="86">
        <v>465817</v>
      </c>
      <c r="G19" s="86">
        <v>653973</v>
      </c>
      <c r="H19" s="87">
        <v>609807</v>
      </c>
      <c r="I19" s="86">
        <v>542885</v>
      </c>
      <c r="J19" s="88">
        <v>394763</v>
      </c>
      <c r="K19" s="86">
        <v>529045</v>
      </c>
      <c r="L19" s="86">
        <v>502854.04800000001</v>
      </c>
      <c r="M19" s="86">
        <v>510992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6763</v>
      </c>
      <c r="F21" s="86">
        <v>20475</v>
      </c>
      <c r="G21" s="86">
        <v>19209</v>
      </c>
      <c r="H21" s="87">
        <v>139</v>
      </c>
      <c r="I21" s="86">
        <v>30211</v>
      </c>
      <c r="J21" s="88">
        <v>119867</v>
      </c>
      <c r="K21" s="86">
        <v>3087</v>
      </c>
      <c r="L21" s="86">
        <v>2146.3940000000002</v>
      </c>
      <c r="M21" s="86">
        <v>2260.1528820000003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203402</v>
      </c>
      <c r="F22" s="86">
        <v>183207</v>
      </c>
      <c r="G22" s="86">
        <v>245314</v>
      </c>
      <c r="H22" s="87">
        <v>89902</v>
      </c>
      <c r="I22" s="86">
        <v>126006</v>
      </c>
      <c r="J22" s="88">
        <v>139870</v>
      </c>
      <c r="K22" s="86">
        <v>132333</v>
      </c>
      <c r="L22" s="86">
        <v>135238.03599999999</v>
      </c>
      <c r="M22" s="86">
        <v>142405.651908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162360</v>
      </c>
      <c r="F23" s="86">
        <v>145858</v>
      </c>
      <c r="G23" s="86">
        <v>133889</v>
      </c>
      <c r="H23" s="87">
        <v>23652</v>
      </c>
      <c r="I23" s="86">
        <v>175478</v>
      </c>
      <c r="J23" s="88">
        <v>200581</v>
      </c>
      <c r="K23" s="86">
        <v>128744</v>
      </c>
      <c r="L23" s="86">
        <v>158729.30799999999</v>
      </c>
      <c r="M23" s="86">
        <v>167568.29132399999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216</v>
      </c>
      <c r="F24" s="86">
        <v>39</v>
      </c>
      <c r="G24" s="86">
        <v>204</v>
      </c>
      <c r="H24" s="87">
        <v>0</v>
      </c>
      <c r="I24" s="86">
        <v>9</v>
      </c>
      <c r="J24" s="88">
        <v>20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21</v>
      </c>
      <c r="F25" s="86">
        <v>101</v>
      </c>
      <c r="G25" s="86">
        <v>941</v>
      </c>
      <c r="H25" s="87">
        <v>200</v>
      </c>
      <c r="I25" s="86">
        <v>2318</v>
      </c>
      <c r="J25" s="88">
        <v>6279</v>
      </c>
      <c r="K25" s="86">
        <v>6799</v>
      </c>
      <c r="L25" s="86">
        <v>6282</v>
      </c>
      <c r="M25" s="86">
        <v>6614.945999999999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12703</v>
      </c>
      <c r="I27" s="86">
        <v>5248</v>
      </c>
      <c r="J27" s="88">
        <v>9317</v>
      </c>
      <c r="K27" s="86">
        <v>7386</v>
      </c>
      <c r="L27" s="86">
        <v>5594</v>
      </c>
      <c r="M27" s="86">
        <v>5890.482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62825</v>
      </c>
      <c r="F29" s="86">
        <v>73864</v>
      </c>
      <c r="G29" s="86">
        <v>62919</v>
      </c>
      <c r="H29" s="87">
        <v>186975</v>
      </c>
      <c r="I29" s="86">
        <v>98498</v>
      </c>
      <c r="J29" s="88">
        <v>72280</v>
      </c>
      <c r="K29" s="86">
        <v>111189</v>
      </c>
      <c r="L29" s="86">
        <v>138004</v>
      </c>
      <c r="M29" s="86">
        <v>145318.212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34563</v>
      </c>
      <c r="F30" s="86">
        <v>50625</v>
      </c>
      <c r="G30" s="86">
        <v>39941</v>
      </c>
      <c r="H30" s="87">
        <v>21840</v>
      </c>
      <c r="I30" s="86">
        <v>32792</v>
      </c>
      <c r="J30" s="88">
        <v>40008</v>
      </c>
      <c r="K30" s="86">
        <v>42617</v>
      </c>
      <c r="L30" s="86">
        <v>55545.599999999999</v>
      </c>
      <c r="M30" s="86">
        <v>58490.515799999092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480</v>
      </c>
      <c r="F31" s="86">
        <v>0</v>
      </c>
      <c r="G31" s="86">
        <v>712</v>
      </c>
      <c r="H31" s="87">
        <v>46</v>
      </c>
      <c r="I31" s="86">
        <v>50</v>
      </c>
      <c r="J31" s="88">
        <v>50</v>
      </c>
      <c r="K31" s="86">
        <v>0</v>
      </c>
      <c r="L31" s="86">
        <v>0.11599999999999966</v>
      </c>
      <c r="M31" s="86">
        <v>0.12214799999999963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4058</v>
      </c>
      <c r="F32" s="86">
        <v>4008</v>
      </c>
      <c r="G32" s="86">
        <v>7992</v>
      </c>
      <c r="H32" s="87">
        <v>1781</v>
      </c>
      <c r="I32" s="86">
        <v>4109</v>
      </c>
      <c r="J32" s="88">
        <v>8873</v>
      </c>
      <c r="K32" s="86">
        <v>6700</v>
      </c>
      <c r="L32" s="86">
        <v>5170.5999999999985</v>
      </c>
      <c r="M32" s="86">
        <v>5444.6417999999976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938060</v>
      </c>
      <c r="F33" s="86">
        <v>1025208</v>
      </c>
      <c r="G33" s="86">
        <v>1090630</v>
      </c>
      <c r="H33" s="87">
        <v>484519</v>
      </c>
      <c r="I33" s="86">
        <v>598023</v>
      </c>
      <c r="J33" s="88">
        <v>1021026</v>
      </c>
      <c r="K33" s="86">
        <v>1027482</v>
      </c>
      <c r="L33" s="86">
        <v>1241589.148</v>
      </c>
      <c r="M33" s="86">
        <v>1270690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514996</v>
      </c>
      <c r="F34" s="86">
        <v>429557</v>
      </c>
      <c r="G34" s="86">
        <v>317969</v>
      </c>
      <c r="H34" s="87">
        <v>235641</v>
      </c>
      <c r="I34" s="86">
        <v>381767</v>
      </c>
      <c r="J34" s="88">
        <v>485538</v>
      </c>
      <c r="K34" s="86">
        <v>386986</v>
      </c>
      <c r="L34" s="86">
        <v>390112.80799999996</v>
      </c>
      <c r="M34" s="86">
        <v>430397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3</v>
      </c>
      <c r="F35" s="86">
        <v>424</v>
      </c>
      <c r="G35" s="86">
        <v>4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92717</v>
      </c>
      <c r="F37" s="86">
        <v>134715</v>
      </c>
      <c r="G37" s="86">
        <v>150535</v>
      </c>
      <c r="H37" s="87">
        <v>44612</v>
      </c>
      <c r="I37" s="86">
        <v>147693</v>
      </c>
      <c r="J37" s="88">
        <v>205410</v>
      </c>
      <c r="K37" s="86">
        <v>110569</v>
      </c>
      <c r="L37" s="86">
        <v>146011.10759999999</v>
      </c>
      <c r="M37" s="86">
        <v>153749.69630279997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21290</v>
      </c>
      <c r="F38" s="86">
        <v>20360</v>
      </c>
      <c r="G38" s="86">
        <v>26363</v>
      </c>
      <c r="H38" s="87">
        <v>16199</v>
      </c>
      <c r="I38" s="86">
        <v>16699</v>
      </c>
      <c r="J38" s="88">
        <v>22838</v>
      </c>
      <c r="K38" s="86">
        <v>20893</v>
      </c>
      <c r="L38" s="86">
        <v>17767</v>
      </c>
      <c r="M38" s="86">
        <v>18708.650999999998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8889</v>
      </c>
      <c r="F39" s="86">
        <v>8608</v>
      </c>
      <c r="G39" s="86">
        <v>8692</v>
      </c>
      <c r="H39" s="87">
        <v>5996</v>
      </c>
      <c r="I39" s="86">
        <v>5996</v>
      </c>
      <c r="J39" s="88">
        <v>3229</v>
      </c>
      <c r="K39" s="86">
        <v>6619.9999999999991</v>
      </c>
      <c r="L39" s="86">
        <v>15769.296</v>
      </c>
      <c r="M39" s="86">
        <v>16605.068687999999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128359</v>
      </c>
      <c r="F40" s="86">
        <v>197214</v>
      </c>
      <c r="G40" s="86">
        <v>290836</v>
      </c>
      <c r="H40" s="87">
        <v>125208</v>
      </c>
      <c r="I40" s="86">
        <v>296869</v>
      </c>
      <c r="J40" s="88">
        <v>409893</v>
      </c>
      <c r="K40" s="86">
        <v>149752</v>
      </c>
      <c r="L40" s="86">
        <v>272093.25800000003</v>
      </c>
      <c r="M40" s="86">
        <v>282259.257673999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11378</v>
      </c>
      <c r="F41" s="86">
        <v>29619</v>
      </c>
      <c r="G41" s="86">
        <v>5401</v>
      </c>
      <c r="H41" s="87">
        <v>2035</v>
      </c>
      <c r="I41" s="86">
        <v>1161</v>
      </c>
      <c r="J41" s="88">
        <v>1116</v>
      </c>
      <c r="K41" s="86">
        <v>1078</v>
      </c>
      <c r="L41" s="86">
        <v>1196.6020000000001</v>
      </c>
      <c r="M41" s="86">
        <v>1260.0219060000002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428</v>
      </c>
      <c r="F42" s="86">
        <v>2089</v>
      </c>
      <c r="G42" s="86">
        <v>16849</v>
      </c>
      <c r="H42" s="87">
        <v>84</v>
      </c>
      <c r="I42" s="86">
        <v>1089</v>
      </c>
      <c r="J42" s="88">
        <v>2078</v>
      </c>
      <c r="K42" s="86">
        <v>954</v>
      </c>
      <c r="L42" s="86">
        <v>1384</v>
      </c>
      <c r="M42" s="86">
        <v>1457.3519999999999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201</v>
      </c>
      <c r="F43" s="86">
        <v>399</v>
      </c>
      <c r="G43" s="86">
        <v>625</v>
      </c>
      <c r="H43" s="87">
        <v>0</v>
      </c>
      <c r="I43" s="86">
        <v>112</v>
      </c>
      <c r="J43" s="88">
        <v>607</v>
      </c>
      <c r="K43" s="86">
        <v>1638</v>
      </c>
      <c r="L43" s="86">
        <v>1843</v>
      </c>
      <c r="M43" s="86">
        <v>1940.6790000000001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422</v>
      </c>
      <c r="F44" s="86">
        <v>1153</v>
      </c>
      <c r="G44" s="86">
        <v>308</v>
      </c>
      <c r="H44" s="87">
        <v>9</v>
      </c>
      <c r="I44" s="86">
        <v>881</v>
      </c>
      <c r="J44" s="88">
        <v>2190</v>
      </c>
      <c r="K44" s="86">
        <v>2322</v>
      </c>
      <c r="L44" s="86">
        <v>2561.6999999999998</v>
      </c>
      <c r="M44" s="86">
        <v>2697.4701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25</v>
      </c>
      <c r="G45" s="86">
        <v>24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632</v>
      </c>
      <c r="F47" s="100">
        <f t="shared" ref="F47:M47" si="3">SUM(F48:F49)</f>
        <v>1501</v>
      </c>
      <c r="G47" s="100">
        <f t="shared" si="3"/>
        <v>421</v>
      </c>
      <c r="H47" s="101">
        <f t="shared" si="3"/>
        <v>0</v>
      </c>
      <c r="I47" s="100">
        <f t="shared" si="3"/>
        <v>0</v>
      </c>
      <c r="J47" s="102">
        <f t="shared" si="3"/>
        <v>1040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632</v>
      </c>
      <c r="F48" s="79">
        <v>74</v>
      </c>
      <c r="G48" s="79">
        <v>421</v>
      </c>
      <c r="H48" s="80">
        <v>0</v>
      </c>
      <c r="I48" s="79">
        <v>0</v>
      </c>
      <c r="J48" s="81">
        <v>1040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1427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19366</v>
      </c>
      <c r="F51" s="72">
        <f t="shared" ref="F51:M51" si="4">F52+F59+F62+F63+F64+F72+F73</f>
        <v>19511</v>
      </c>
      <c r="G51" s="72">
        <f t="shared" si="4"/>
        <v>22747</v>
      </c>
      <c r="H51" s="73">
        <f t="shared" si="4"/>
        <v>8615.1</v>
      </c>
      <c r="I51" s="72">
        <f t="shared" si="4"/>
        <v>8615.1</v>
      </c>
      <c r="J51" s="74">
        <f t="shared" si="4"/>
        <v>27326</v>
      </c>
      <c r="K51" s="72">
        <f t="shared" si="4"/>
        <v>11611</v>
      </c>
      <c r="L51" s="72">
        <f t="shared" si="4"/>
        <v>12144.691999999999</v>
      </c>
      <c r="M51" s="72">
        <f t="shared" si="4"/>
        <v>12788.360676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12</v>
      </c>
      <c r="I59" s="100">
        <f t="shared" si="8"/>
        <v>12</v>
      </c>
      <c r="J59" s="102">
        <f t="shared" si="8"/>
        <v>13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12</v>
      </c>
      <c r="I61" s="93">
        <v>12</v>
      </c>
      <c r="J61" s="95">
        <v>13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1579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19366</v>
      </c>
      <c r="F73" s="86">
        <f t="shared" ref="F73:M73" si="12">SUM(F74:F75)</f>
        <v>19511</v>
      </c>
      <c r="G73" s="86">
        <f t="shared" si="12"/>
        <v>22747</v>
      </c>
      <c r="H73" s="87">
        <f t="shared" si="12"/>
        <v>8603.1</v>
      </c>
      <c r="I73" s="86">
        <f t="shared" si="12"/>
        <v>8603.1</v>
      </c>
      <c r="J73" s="88">
        <f t="shared" si="12"/>
        <v>25734</v>
      </c>
      <c r="K73" s="86">
        <f t="shared" si="12"/>
        <v>11611</v>
      </c>
      <c r="L73" s="86">
        <f t="shared" si="12"/>
        <v>12144.691999999999</v>
      </c>
      <c r="M73" s="86">
        <f t="shared" si="12"/>
        <v>12788.360676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19366</v>
      </c>
      <c r="F74" s="79">
        <v>19511</v>
      </c>
      <c r="G74" s="79">
        <v>22747</v>
      </c>
      <c r="H74" s="80">
        <v>8603.1</v>
      </c>
      <c r="I74" s="79">
        <v>8603.1</v>
      </c>
      <c r="J74" s="81">
        <v>25734</v>
      </c>
      <c r="K74" s="79">
        <v>11611</v>
      </c>
      <c r="L74" s="79">
        <v>12144.691999999999</v>
      </c>
      <c r="M74" s="79">
        <v>12788.360676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82157</v>
      </c>
      <c r="F77" s="72">
        <f t="shared" ref="F77:M77" si="13">F78+F81+F84+F85+F86+F87+F88</f>
        <v>118421</v>
      </c>
      <c r="G77" s="72">
        <f t="shared" si="13"/>
        <v>207190</v>
      </c>
      <c r="H77" s="73">
        <f t="shared" si="13"/>
        <v>395283.799</v>
      </c>
      <c r="I77" s="72">
        <f t="shared" si="13"/>
        <v>395283.799</v>
      </c>
      <c r="J77" s="74">
        <f t="shared" si="13"/>
        <v>363763</v>
      </c>
      <c r="K77" s="72">
        <f t="shared" si="13"/>
        <v>259320.3</v>
      </c>
      <c r="L77" s="72">
        <f t="shared" si="13"/>
        <v>340940.11800000002</v>
      </c>
      <c r="M77" s="72">
        <f t="shared" si="13"/>
        <v>338639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82157</v>
      </c>
      <c r="F81" s="86">
        <f t="shared" ref="F81:M81" si="15">SUM(F82:F83)</f>
        <v>118421</v>
      </c>
      <c r="G81" s="86">
        <f t="shared" si="15"/>
        <v>207190</v>
      </c>
      <c r="H81" s="87">
        <f t="shared" si="15"/>
        <v>395283.799</v>
      </c>
      <c r="I81" s="86">
        <f t="shared" si="15"/>
        <v>395283.799</v>
      </c>
      <c r="J81" s="88">
        <f t="shared" si="15"/>
        <v>363750</v>
      </c>
      <c r="K81" s="86">
        <f t="shared" si="15"/>
        <v>259320.3</v>
      </c>
      <c r="L81" s="86">
        <f t="shared" si="15"/>
        <v>340940.11800000002</v>
      </c>
      <c r="M81" s="86">
        <f t="shared" si="15"/>
        <v>338639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199</v>
      </c>
      <c r="F82" s="79">
        <v>1474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81958</v>
      </c>
      <c r="F83" s="93">
        <v>116947</v>
      </c>
      <c r="G83" s="93">
        <v>207190</v>
      </c>
      <c r="H83" s="94">
        <v>395283.799</v>
      </c>
      <c r="I83" s="93">
        <v>395283.799</v>
      </c>
      <c r="J83" s="95">
        <v>363750</v>
      </c>
      <c r="K83" s="93">
        <v>259320.3</v>
      </c>
      <c r="L83" s="93">
        <v>340940.11800000002</v>
      </c>
      <c r="M83" s="93">
        <v>338639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13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139</v>
      </c>
      <c r="F90" s="72">
        <v>1889</v>
      </c>
      <c r="G90" s="72">
        <v>1797</v>
      </c>
      <c r="H90" s="73">
        <v>0</v>
      </c>
      <c r="I90" s="72">
        <v>0</v>
      </c>
      <c r="J90" s="74">
        <v>2427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7925665</v>
      </c>
      <c r="F92" s="46">
        <f t="shared" ref="F92:M92" si="16">F4+F51+F77+F90</f>
        <v>8940050</v>
      </c>
      <c r="G92" s="46">
        <f t="shared" si="16"/>
        <v>9762819</v>
      </c>
      <c r="H92" s="47">
        <f t="shared" si="16"/>
        <v>9266557.8150000013</v>
      </c>
      <c r="I92" s="46">
        <f t="shared" si="16"/>
        <v>9880966.8150000013</v>
      </c>
      <c r="J92" s="48">
        <f t="shared" si="16"/>
        <v>10785120</v>
      </c>
      <c r="K92" s="46">
        <f t="shared" si="16"/>
        <v>10628346</v>
      </c>
      <c r="L92" s="46">
        <f t="shared" si="16"/>
        <v>11738604.811600002</v>
      </c>
      <c r="M92" s="46">
        <f t="shared" si="16"/>
        <v>12084725.210442798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606416</v>
      </c>
      <c r="F4" s="72">
        <f t="shared" ref="F4:M4" si="0">F5+F8+F47</f>
        <v>691854</v>
      </c>
      <c r="G4" s="72">
        <f t="shared" si="0"/>
        <v>732861</v>
      </c>
      <c r="H4" s="73">
        <f t="shared" si="0"/>
        <v>850313</v>
      </c>
      <c r="I4" s="72">
        <f t="shared" si="0"/>
        <v>852666</v>
      </c>
      <c r="J4" s="74">
        <f t="shared" si="0"/>
        <v>772564.65229</v>
      </c>
      <c r="K4" s="72">
        <f t="shared" si="0"/>
        <v>816370</v>
      </c>
      <c r="L4" s="72">
        <f t="shared" si="0"/>
        <v>857033.61200000008</v>
      </c>
      <c r="M4" s="72">
        <f t="shared" si="0"/>
        <v>907456.39343599998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568239</v>
      </c>
      <c r="F5" s="100">
        <f t="shared" ref="F5:M5" si="1">SUM(F6:F7)</f>
        <v>646186</v>
      </c>
      <c r="G5" s="100">
        <f t="shared" si="1"/>
        <v>686494</v>
      </c>
      <c r="H5" s="101">
        <f t="shared" si="1"/>
        <v>789347</v>
      </c>
      <c r="I5" s="100">
        <f t="shared" si="1"/>
        <v>789482</v>
      </c>
      <c r="J5" s="102">
        <f t="shared" si="1"/>
        <v>714881.85077999998</v>
      </c>
      <c r="K5" s="100">
        <f t="shared" si="1"/>
        <v>750952</v>
      </c>
      <c r="L5" s="100">
        <f t="shared" si="1"/>
        <v>791783.9800000001</v>
      </c>
      <c r="M5" s="100">
        <f t="shared" si="1"/>
        <v>838748.53093999997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481325</v>
      </c>
      <c r="F6" s="79">
        <v>646186</v>
      </c>
      <c r="G6" s="79">
        <v>480547</v>
      </c>
      <c r="H6" s="80">
        <v>698672</v>
      </c>
      <c r="I6" s="79">
        <v>682414</v>
      </c>
      <c r="J6" s="81">
        <v>500417.85077999998</v>
      </c>
      <c r="K6" s="79">
        <v>528870</v>
      </c>
      <c r="L6" s="79">
        <v>715629.52800000005</v>
      </c>
      <c r="M6" s="79">
        <v>756657.89298400003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86914</v>
      </c>
      <c r="F7" s="93">
        <v>0</v>
      </c>
      <c r="G7" s="93">
        <v>205947</v>
      </c>
      <c r="H7" s="94">
        <v>90675</v>
      </c>
      <c r="I7" s="93">
        <v>107068</v>
      </c>
      <c r="J7" s="95">
        <v>214464</v>
      </c>
      <c r="K7" s="93">
        <v>222082</v>
      </c>
      <c r="L7" s="93">
        <v>76154.452000000005</v>
      </c>
      <c r="M7" s="93">
        <v>82090.637955999991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37955</v>
      </c>
      <c r="F8" s="100">
        <f t="shared" ref="F8:M8" si="2">SUM(F9:F46)</f>
        <v>45419</v>
      </c>
      <c r="G8" s="100">
        <f t="shared" si="2"/>
        <v>46367</v>
      </c>
      <c r="H8" s="101">
        <f t="shared" si="2"/>
        <v>60966</v>
      </c>
      <c r="I8" s="100">
        <f t="shared" si="2"/>
        <v>63184</v>
      </c>
      <c r="J8" s="102">
        <f t="shared" si="2"/>
        <v>57682.801510000005</v>
      </c>
      <c r="K8" s="100">
        <f t="shared" si="2"/>
        <v>65418</v>
      </c>
      <c r="L8" s="100">
        <f t="shared" si="2"/>
        <v>65249.632000000005</v>
      </c>
      <c r="M8" s="100">
        <f t="shared" si="2"/>
        <v>68707.862495999987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717</v>
      </c>
      <c r="G9" s="79">
        <v>14</v>
      </c>
      <c r="H9" s="80">
        <v>13</v>
      </c>
      <c r="I9" s="79">
        <v>13</v>
      </c>
      <c r="J9" s="81">
        <v>13</v>
      </c>
      <c r="K9" s="79">
        <v>19</v>
      </c>
      <c r="L9" s="79">
        <v>13.874000000000001</v>
      </c>
      <c r="M9" s="79">
        <v>14.609322000000001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668</v>
      </c>
      <c r="F10" s="86">
        <v>830</v>
      </c>
      <c r="G10" s="86">
        <v>269</v>
      </c>
      <c r="H10" s="87">
        <v>513</v>
      </c>
      <c r="I10" s="86">
        <v>453</v>
      </c>
      <c r="J10" s="88">
        <v>289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1857</v>
      </c>
      <c r="F11" s="86">
        <v>745</v>
      </c>
      <c r="G11" s="86">
        <v>278</v>
      </c>
      <c r="H11" s="87">
        <v>2999</v>
      </c>
      <c r="I11" s="86">
        <v>1929</v>
      </c>
      <c r="J11" s="88">
        <v>1963.8831</v>
      </c>
      <c r="K11" s="86">
        <v>2495</v>
      </c>
      <c r="L11" s="86">
        <v>1348.9699999999998</v>
      </c>
      <c r="M11" s="86">
        <v>1420.4654099999998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6699</v>
      </c>
      <c r="F13" s="86">
        <v>6182</v>
      </c>
      <c r="G13" s="86">
        <v>8225</v>
      </c>
      <c r="H13" s="87">
        <v>15583</v>
      </c>
      <c r="I13" s="86">
        <v>15583</v>
      </c>
      <c r="J13" s="88">
        <v>10349</v>
      </c>
      <c r="K13" s="86">
        <v>16362</v>
      </c>
      <c r="L13" s="86">
        <v>17614.652000000002</v>
      </c>
      <c r="M13" s="86">
        <v>18548.228556000002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335</v>
      </c>
      <c r="F14" s="86">
        <v>117</v>
      </c>
      <c r="G14" s="86">
        <v>81</v>
      </c>
      <c r="H14" s="87">
        <v>189</v>
      </c>
      <c r="I14" s="86">
        <v>281</v>
      </c>
      <c r="J14" s="88">
        <v>190</v>
      </c>
      <c r="K14" s="86">
        <v>127</v>
      </c>
      <c r="L14" s="86">
        <v>146.55199999999999</v>
      </c>
      <c r="M14" s="86">
        <v>154.319256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1486</v>
      </c>
      <c r="F15" s="86">
        <v>1198</v>
      </c>
      <c r="G15" s="86">
        <v>1304</v>
      </c>
      <c r="H15" s="87">
        <v>2310</v>
      </c>
      <c r="I15" s="86">
        <v>2218</v>
      </c>
      <c r="J15" s="88">
        <v>1508.4356</v>
      </c>
      <c r="K15" s="86">
        <v>2292</v>
      </c>
      <c r="L15" s="86">
        <v>2605.46</v>
      </c>
      <c r="M15" s="86">
        <v>2743.5493799999999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25</v>
      </c>
      <c r="F16" s="86">
        <v>158</v>
      </c>
      <c r="G16" s="86">
        <v>82</v>
      </c>
      <c r="H16" s="87">
        <v>0</v>
      </c>
      <c r="I16" s="86">
        <v>0</v>
      </c>
      <c r="J16" s="88">
        <v>4</v>
      </c>
      <c r="K16" s="86">
        <v>500</v>
      </c>
      <c r="L16" s="86">
        <v>600</v>
      </c>
      <c r="M16" s="86">
        <v>631.79999999999995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186</v>
      </c>
      <c r="G17" s="86">
        <v>1</v>
      </c>
      <c r="H17" s="87">
        <v>0</v>
      </c>
      <c r="I17" s="86">
        <v>0</v>
      </c>
      <c r="J17" s="88">
        <v>0</v>
      </c>
      <c r="K17" s="86">
        <v>50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192</v>
      </c>
      <c r="F21" s="86">
        <v>0</v>
      </c>
      <c r="G21" s="86">
        <v>0</v>
      </c>
      <c r="H21" s="87">
        <v>0</v>
      </c>
      <c r="I21" s="86">
        <v>0</v>
      </c>
      <c r="J21" s="88">
        <v>37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176</v>
      </c>
      <c r="F22" s="86">
        <v>336</v>
      </c>
      <c r="G22" s="86">
        <v>910</v>
      </c>
      <c r="H22" s="87">
        <v>1777</v>
      </c>
      <c r="I22" s="86">
        <v>1028</v>
      </c>
      <c r="J22" s="88">
        <v>746.36446999999998</v>
      </c>
      <c r="K22" s="86">
        <v>1179</v>
      </c>
      <c r="L22" s="86">
        <v>1248.7919999999999</v>
      </c>
      <c r="M22" s="86">
        <v>1314.9779759999997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273</v>
      </c>
      <c r="F23" s="86">
        <v>74</v>
      </c>
      <c r="G23" s="86">
        <v>0</v>
      </c>
      <c r="H23" s="87">
        <v>768</v>
      </c>
      <c r="I23" s="86">
        <v>0</v>
      </c>
      <c r="J23" s="88">
        <v>126</v>
      </c>
      <c r="K23" s="86">
        <v>138</v>
      </c>
      <c r="L23" s="86">
        <v>174.34799999999996</v>
      </c>
      <c r="M23" s="86">
        <v>183.58844399999992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2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162</v>
      </c>
      <c r="G25" s="86">
        <v>443</v>
      </c>
      <c r="H25" s="87">
        <v>760</v>
      </c>
      <c r="I25" s="86">
        <v>1260</v>
      </c>
      <c r="J25" s="88">
        <v>1300</v>
      </c>
      <c r="K25" s="86">
        <v>3313</v>
      </c>
      <c r="L25" s="86">
        <v>1930.72</v>
      </c>
      <c r="M25" s="86">
        <v>2033.0481599999998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3953</v>
      </c>
      <c r="I27" s="86">
        <v>2892</v>
      </c>
      <c r="J27" s="88">
        <v>3409</v>
      </c>
      <c r="K27" s="86">
        <v>3819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491</v>
      </c>
      <c r="F29" s="86">
        <v>101</v>
      </c>
      <c r="G29" s="86">
        <v>19</v>
      </c>
      <c r="H29" s="87">
        <v>250</v>
      </c>
      <c r="I29" s="86">
        <v>200</v>
      </c>
      <c r="J29" s="88">
        <v>93.176900000000003</v>
      </c>
      <c r="K29" s="86">
        <v>260</v>
      </c>
      <c r="L29" s="86">
        <v>21.144000000000009</v>
      </c>
      <c r="M29" s="86">
        <v>22.264632000000006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269</v>
      </c>
      <c r="F30" s="86">
        <v>51</v>
      </c>
      <c r="G30" s="86">
        <v>22</v>
      </c>
      <c r="H30" s="87">
        <v>538</v>
      </c>
      <c r="I30" s="86">
        <v>536</v>
      </c>
      <c r="J30" s="88">
        <v>64</v>
      </c>
      <c r="K30" s="86">
        <v>603</v>
      </c>
      <c r="L30" s="86">
        <v>676.30799999999988</v>
      </c>
      <c r="M30" s="86">
        <v>712.15232399999991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494</v>
      </c>
      <c r="F31" s="86">
        <v>623</v>
      </c>
      <c r="G31" s="86">
        <v>433</v>
      </c>
      <c r="H31" s="87">
        <v>2130</v>
      </c>
      <c r="I31" s="86">
        <v>2082</v>
      </c>
      <c r="J31" s="88">
        <v>1465.32836</v>
      </c>
      <c r="K31" s="86">
        <v>2817</v>
      </c>
      <c r="L31" s="86">
        <v>1168.7320000000002</v>
      </c>
      <c r="M31" s="86">
        <v>1230.674796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856</v>
      </c>
      <c r="F32" s="86">
        <v>614</v>
      </c>
      <c r="G32" s="86">
        <v>582</v>
      </c>
      <c r="H32" s="87">
        <v>1417</v>
      </c>
      <c r="I32" s="86">
        <v>1216</v>
      </c>
      <c r="J32" s="88">
        <v>943</v>
      </c>
      <c r="K32" s="86">
        <v>1283</v>
      </c>
      <c r="L32" s="86">
        <v>1253.4719999999998</v>
      </c>
      <c r="M32" s="86">
        <v>1319.9060159999999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166</v>
      </c>
      <c r="F33" s="86">
        <v>382</v>
      </c>
      <c r="G33" s="86">
        <v>297</v>
      </c>
      <c r="H33" s="87">
        <v>949</v>
      </c>
      <c r="I33" s="86">
        <v>810</v>
      </c>
      <c r="J33" s="88">
        <v>824.61982</v>
      </c>
      <c r="K33" s="86">
        <v>1078</v>
      </c>
      <c r="L33" s="86">
        <v>1088.126</v>
      </c>
      <c r="M33" s="86">
        <v>1145.7966779999999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49</v>
      </c>
      <c r="F34" s="86">
        <v>34</v>
      </c>
      <c r="G34" s="86">
        <v>110</v>
      </c>
      <c r="H34" s="87">
        <v>0</v>
      </c>
      <c r="I34" s="86">
        <v>210</v>
      </c>
      <c r="J34" s="88">
        <v>8</v>
      </c>
      <c r="K34" s="86">
        <v>7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1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5700</v>
      </c>
      <c r="F37" s="86">
        <v>6016</v>
      </c>
      <c r="G37" s="86">
        <v>6400</v>
      </c>
      <c r="H37" s="87">
        <v>810</v>
      </c>
      <c r="I37" s="86">
        <v>3307</v>
      </c>
      <c r="J37" s="88">
        <v>5774.4718700000003</v>
      </c>
      <c r="K37" s="86">
        <v>2430</v>
      </c>
      <c r="L37" s="86">
        <v>5014.5240000000003</v>
      </c>
      <c r="M37" s="86">
        <v>5280.293772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1644</v>
      </c>
      <c r="F38" s="86">
        <v>1943</v>
      </c>
      <c r="G38" s="86">
        <v>1991</v>
      </c>
      <c r="H38" s="87">
        <v>3579</v>
      </c>
      <c r="I38" s="86">
        <v>3079</v>
      </c>
      <c r="J38" s="88">
        <v>3115.6585100000002</v>
      </c>
      <c r="K38" s="86">
        <v>3857</v>
      </c>
      <c r="L38" s="86">
        <v>4927.7299999999996</v>
      </c>
      <c r="M38" s="86">
        <v>5188.8996900000002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1239</v>
      </c>
      <c r="F39" s="86">
        <v>206</v>
      </c>
      <c r="G39" s="86">
        <v>895</v>
      </c>
      <c r="H39" s="87">
        <v>2705</v>
      </c>
      <c r="I39" s="86">
        <v>1655</v>
      </c>
      <c r="J39" s="88">
        <v>704</v>
      </c>
      <c r="K39" s="86">
        <v>3905</v>
      </c>
      <c r="L39" s="86">
        <v>3038.63</v>
      </c>
      <c r="M39" s="86">
        <v>3199.6773899999998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7757</v>
      </c>
      <c r="F40" s="86">
        <v>9476</v>
      </c>
      <c r="G40" s="86">
        <v>9885</v>
      </c>
      <c r="H40" s="87">
        <v>10795</v>
      </c>
      <c r="I40" s="86">
        <v>11487</v>
      </c>
      <c r="J40" s="88">
        <v>11579.532879999999</v>
      </c>
      <c r="K40" s="86">
        <v>8860</v>
      </c>
      <c r="L40" s="86">
        <v>13092.393999999998</v>
      </c>
      <c r="M40" s="86">
        <v>13786.290881999998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12</v>
      </c>
      <c r="I41" s="86">
        <v>12</v>
      </c>
      <c r="J41" s="88">
        <v>8</v>
      </c>
      <c r="K41" s="86">
        <v>12</v>
      </c>
      <c r="L41" s="86">
        <v>-0.4480000000000004</v>
      </c>
      <c r="M41" s="86">
        <v>-0.47174400000000039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-25</v>
      </c>
      <c r="F42" s="86">
        <v>548</v>
      </c>
      <c r="G42" s="86">
        <v>5488</v>
      </c>
      <c r="H42" s="87">
        <v>1369</v>
      </c>
      <c r="I42" s="86">
        <v>2187</v>
      </c>
      <c r="J42" s="88">
        <v>2744.33</v>
      </c>
      <c r="K42" s="86">
        <v>2517</v>
      </c>
      <c r="L42" s="86">
        <v>2296.174</v>
      </c>
      <c r="M42" s="86">
        <v>2417.8712219999993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5774</v>
      </c>
      <c r="F43" s="86">
        <v>5136</v>
      </c>
      <c r="G43" s="86">
        <v>5436</v>
      </c>
      <c r="H43" s="87">
        <v>5731</v>
      </c>
      <c r="I43" s="86">
        <v>9370</v>
      </c>
      <c r="J43" s="88">
        <v>9370</v>
      </c>
      <c r="K43" s="86">
        <v>7102</v>
      </c>
      <c r="L43" s="86">
        <v>6400.5220000000008</v>
      </c>
      <c r="M43" s="86">
        <v>6739.7496659999997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1828</v>
      </c>
      <c r="F44" s="86">
        <v>9524</v>
      </c>
      <c r="G44" s="86">
        <v>3201</v>
      </c>
      <c r="H44" s="87">
        <v>1816</v>
      </c>
      <c r="I44" s="86">
        <v>1316</v>
      </c>
      <c r="J44" s="88">
        <v>1022</v>
      </c>
      <c r="K44" s="86">
        <v>393</v>
      </c>
      <c r="L44" s="86">
        <v>588.9559999999999</v>
      </c>
      <c r="M44" s="86">
        <v>620.17066799999986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60</v>
      </c>
      <c r="G45" s="86">
        <v>0</v>
      </c>
      <c r="H45" s="87">
        <v>0</v>
      </c>
      <c r="I45" s="86">
        <v>60</v>
      </c>
      <c r="J45" s="88">
        <v>31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222</v>
      </c>
      <c r="F47" s="100">
        <f t="shared" ref="F47:M47" si="3">SUM(F48:F49)</f>
        <v>249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222</v>
      </c>
      <c r="F48" s="79">
        <v>249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30757</v>
      </c>
      <c r="F51" s="72">
        <f t="shared" ref="F51:M51" si="4">F52+F59+F62+F63+F64+F72+F73</f>
        <v>27553</v>
      </c>
      <c r="G51" s="72">
        <f t="shared" si="4"/>
        <v>65296</v>
      </c>
      <c r="H51" s="73">
        <f t="shared" si="4"/>
        <v>48088</v>
      </c>
      <c r="I51" s="72">
        <f t="shared" si="4"/>
        <v>48088</v>
      </c>
      <c r="J51" s="74">
        <f t="shared" si="4"/>
        <v>106114.72909000001</v>
      </c>
      <c r="K51" s="72">
        <f t="shared" si="4"/>
        <v>54733</v>
      </c>
      <c r="L51" s="72">
        <f t="shared" si="4"/>
        <v>55833.063999999998</v>
      </c>
      <c r="M51" s="72">
        <f t="shared" si="4"/>
        <v>58792.216392000002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8664</v>
      </c>
      <c r="F59" s="100">
        <f t="shared" ref="F59:M59" si="8">SUM(F60:F61)</f>
        <v>0</v>
      </c>
      <c r="G59" s="100">
        <f t="shared" si="8"/>
        <v>28239</v>
      </c>
      <c r="H59" s="101">
        <f t="shared" si="8"/>
        <v>16085</v>
      </c>
      <c r="I59" s="100">
        <f t="shared" si="8"/>
        <v>16085</v>
      </c>
      <c r="J59" s="102">
        <f t="shared" si="8"/>
        <v>16085</v>
      </c>
      <c r="K59" s="100">
        <f t="shared" si="8"/>
        <v>17131</v>
      </c>
      <c r="L59" s="100">
        <f t="shared" si="8"/>
        <v>17919.026000000002</v>
      </c>
      <c r="M59" s="100">
        <f t="shared" si="8"/>
        <v>18868.734378000001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8664</v>
      </c>
      <c r="F61" s="93">
        <v>0</v>
      </c>
      <c r="G61" s="93">
        <v>28239</v>
      </c>
      <c r="H61" s="94">
        <v>16085</v>
      </c>
      <c r="I61" s="93">
        <v>16085</v>
      </c>
      <c r="J61" s="95">
        <v>16085</v>
      </c>
      <c r="K61" s="93">
        <v>17131</v>
      </c>
      <c r="L61" s="93">
        <v>17919.026000000002</v>
      </c>
      <c r="M61" s="93">
        <v>18868.734378000001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835</v>
      </c>
      <c r="F62" s="86">
        <v>910</v>
      </c>
      <c r="G62" s="86">
        <v>500</v>
      </c>
      <c r="H62" s="87">
        <v>1650</v>
      </c>
      <c r="I62" s="86">
        <v>1650</v>
      </c>
      <c r="J62" s="88">
        <v>1650</v>
      </c>
      <c r="K62" s="86">
        <v>1782</v>
      </c>
      <c r="L62" s="86">
        <v>1863.972</v>
      </c>
      <c r="M62" s="86">
        <v>1962.7625159999998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21258</v>
      </c>
      <c r="F73" s="86">
        <f t="shared" ref="F73:M73" si="12">SUM(F74:F75)</f>
        <v>26643</v>
      </c>
      <c r="G73" s="86">
        <f t="shared" si="12"/>
        <v>36557</v>
      </c>
      <c r="H73" s="87">
        <f t="shared" si="12"/>
        <v>30353</v>
      </c>
      <c r="I73" s="86">
        <f t="shared" si="12"/>
        <v>30353</v>
      </c>
      <c r="J73" s="88">
        <f t="shared" si="12"/>
        <v>88379.729090000008</v>
      </c>
      <c r="K73" s="86">
        <f t="shared" si="12"/>
        <v>35820</v>
      </c>
      <c r="L73" s="86">
        <f t="shared" si="12"/>
        <v>36050.065999999999</v>
      </c>
      <c r="M73" s="86">
        <f t="shared" si="12"/>
        <v>37960.719497999999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557</v>
      </c>
      <c r="F74" s="79">
        <v>1157</v>
      </c>
      <c r="G74" s="79">
        <v>1267</v>
      </c>
      <c r="H74" s="80">
        <v>552</v>
      </c>
      <c r="I74" s="79">
        <v>552</v>
      </c>
      <c r="J74" s="81">
        <v>34691.729090000001</v>
      </c>
      <c r="K74" s="79">
        <v>1500</v>
      </c>
      <c r="L74" s="79">
        <v>606.67999999999995</v>
      </c>
      <c r="M74" s="79">
        <v>638.83403999999996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20701</v>
      </c>
      <c r="F75" s="93">
        <v>25486</v>
      </c>
      <c r="G75" s="93">
        <v>35290</v>
      </c>
      <c r="H75" s="94">
        <v>29801</v>
      </c>
      <c r="I75" s="93">
        <v>29801</v>
      </c>
      <c r="J75" s="95">
        <v>53688</v>
      </c>
      <c r="K75" s="93">
        <v>34320</v>
      </c>
      <c r="L75" s="93">
        <v>35443.385999999999</v>
      </c>
      <c r="M75" s="93">
        <v>37321.885457999997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4912</v>
      </c>
      <c r="F77" s="72">
        <f t="shared" ref="F77:M77" si="13">F78+F81+F84+F85+F86+F87+F88</f>
        <v>6565</v>
      </c>
      <c r="G77" s="72">
        <f t="shared" si="13"/>
        <v>8549</v>
      </c>
      <c r="H77" s="73">
        <f t="shared" si="13"/>
        <v>9565</v>
      </c>
      <c r="I77" s="72">
        <f t="shared" si="13"/>
        <v>9565</v>
      </c>
      <c r="J77" s="74">
        <f t="shared" si="13"/>
        <v>13066.36205</v>
      </c>
      <c r="K77" s="72">
        <f t="shared" si="13"/>
        <v>14778</v>
      </c>
      <c r="L77" s="72">
        <f t="shared" si="13"/>
        <v>11273.788</v>
      </c>
      <c r="M77" s="72">
        <f t="shared" si="13"/>
        <v>11871.298763999999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1447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1447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4912</v>
      </c>
      <c r="F81" s="86">
        <f t="shared" ref="F81:M81" si="15">SUM(F82:F83)</f>
        <v>6565</v>
      </c>
      <c r="G81" s="86">
        <f t="shared" si="15"/>
        <v>8549</v>
      </c>
      <c r="H81" s="87">
        <f t="shared" si="15"/>
        <v>9565</v>
      </c>
      <c r="I81" s="86">
        <f t="shared" si="15"/>
        <v>9565</v>
      </c>
      <c r="J81" s="88">
        <f t="shared" si="15"/>
        <v>11619.36205</v>
      </c>
      <c r="K81" s="86">
        <f t="shared" si="15"/>
        <v>14778</v>
      </c>
      <c r="L81" s="86">
        <f t="shared" si="15"/>
        <v>11273.788</v>
      </c>
      <c r="M81" s="86">
        <f t="shared" si="15"/>
        <v>11871.298763999999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1279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4912</v>
      </c>
      <c r="F83" s="93">
        <v>5286</v>
      </c>
      <c r="G83" s="93">
        <v>8549</v>
      </c>
      <c r="H83" s="94">
        <v>9565</v>
      </c>
      <c r="I83" s="93">
        <v>9565</v>
      </c>
      <c r="J83" s="95">
        <v>11619.36205</v>
      </c>
      <c r="K83" s="93">
        <v>14778</v>
      </c>
      <c r="L83" s="93">
        <v>11273.788</v>
      </c>
      <c r="M83" s="93">
        <v>11871.298763999999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117</v>
      </c>
      <c r="G90" s="72">
        <v>364</v>
      </c>
      <c r="H90" s="73">
        <v>0</v>
      </c>
      <c r="I90" s="72">
        <v>0</v>
      </c>
      <c r="J90" s="74">
        <v>511.25657000000001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642085</v>
      </c>
      <c r="F92" s="46">
        <f t="shared" ref="F92:M92" si="16">F4+F51+F77+F90</f>
        <v>726089</v>
      </c>
      <c r="G92" s="46">
        <f t="shared" si="16"/>
        <v>807070</v>
      </c>
      <c r="H92" s="47">
        <f t="shared" si="16"/>
        <v>907966</v>
      </c>
      <c r="I92" s="46">
        <f t="shared" si="16"/>
        <v>910319</v>
      </c>
      <c r="J92" s="48">
        <f t="shared" si="16"/>
        <v>892257</v>
      </c>
      <c r="K92" s="46">
        <f t="shared" si="16"/>
        <v>885881</v>
      </c>
      <c r="L92" s="46">
        <f t="shared" si="16"/>
        <v>924140.46400000015</v>
      </c>
      <c r="M92" s="46">
        <f t="shared" si="16"/>
        <v>978119.90859199991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150022</v>
      </c>
      <c r="F4" s="72">
        <f t="shared" ref="F4:M4" si="0">F5+F8+F47</f>
        <v>169980</v>
      </c>
      <c r="G4" s="72">
        <f t="shared" si="0"/>
        <v>194173</v>
      </c>
      <c r="H4" s="73">
        <f t="shared" si="0"/>
        <v>241405</v>
      </c>
      <c r="I4" s="72">
        <f t="shared" si="0"/>
        <v>280328</v>
      </c>
      <c r="J4" s="74">
        <f t="shared" si="0"/>
        <v>206896</v>
      </c>
      <c r="K4" s="72">
        <f t="shared" si="0"/>
        <v>234017</v>
      </c>
      <c r="L4" s="72">
        <f t="shared" si="0"/>
        <v>250681.53000000003</v>
      </c>
      <c r="M4" s="72">
        <f t="shared" si="0"/>
        <v>274301.65109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104085</v>
      </c>
      <c r="F5" s="100">
        <f t="shared" ref="F5:M5" si="1">SUM(F6:F7)</f>
        <v>121507</v>
      </c>
      <c r="G5" s="100">
        <f t="shared" si="1"/>
        <v>120031</v>
      </c>
      <c r="H5" s="101">
        <f t="shared" si="1"/>
        <v>158986</v>
      </c>
      <c r="I5" s="100">
        <f t="shared" si="1"/>
        <v>159168</v>
      </c>
      <c r="J5" s="102">
        <f t="shared" si="1"/>
        <v>124067</v>
      </c>
      <c r="K5" s="100">
        <f t="shared" si="1"/>
        <v>155345</v>
      </c>
      <c r="L5" s="100">
        <f t="shared" si="1"/>
        <v>163634.736</v>
      </c>
      <c r="M5" s="100">
        <f t="shared" si="1"/>
        <v>182641.37700800001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88899</v>
      </c>
      <c r="F6" s="79">
        <v>121507</v>
      </c>
      <c r="G6" s="79">
        <v>116295</v>
      </c>
      <c r="H6" s="80">
        <v>138323</v>
      </c>
      <c r="I6" s="79">
        <v>138451</v>
      </c>
      <c r="J6" s="81">
        <v>86846</v>
      </c>
      <c r="K6" s="79">
        <v>133297</v>
      </c>
      <c r="L6" s="79">
        <v>138633.61199999999</v>
      </c>
      <c r="M6" s="79">
        <v>153705.193436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15186</v>
      </c>
      <c r="F7" s="93">
        <v>0</v>
      </c>
      <c r="G7" s="93">
        <v>3736</v>
      </c>
      <c r="H7" s="94">
        <v>20663</v>
      </c>
      <c r="I7" s="93">
        <v>20717</v>
      </c>
      <c r="J7" s="95">
        <v>37221</v>
      </c>
      <c r="K7" s="93">
        <v>22048</v>
      </c>
      <c r="L7" s="93">
        <v>25001.124</v>
      </c>
      <c r="M7" s="93">
        <v>28936.183571999998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45818</v>
      </c>
      <c r="F8" s="100">
        <f t="shared" ref="F8:M8" si="2">SUM(F9:F46)</f>
        <v>48367</v>
      </c>
      <c r="G8" s="100">
        <f t="shared" si="2"/>
        <v>74142</v>
      </c>
      <c r="H8" s="101">
        <f t="shared" si="2"/>
        <v>82419</v>
      </c>
      <c r="I8" s="100">
        <f t="shared" si="2"/>
        <v>121160</v>
      </c>
      <c r="J8" s="102">
        <f t="shared" si="2"/>
        <v>82829</v>
      </c>
      <c r="K8" s="100">
        <f t="shared" si="2"/>
        <v>78672</v>
      </c>
      <c r="L8" s="100">
        <f t="shared" si="2"/>
        <v>87046.794000000009</v>
      </c>
      <c r="M8" s="100">
        <f t="shared" si="2"/>
        <v>91660.274081999989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19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86</v>
      </c>
      <c r="F11" s="86">
        <v>100</v>
      </c>
      <c r="G11" s="86">
        <v>23</v>
      </c>
      <c r="H11" s="87">
        <v>202</v>
      </c>
      <c r="I11" s="86">
        <v>104</v>
      </c>
      <c r="J11" s="88">
        <v>93</v>
      </c>
      <c r="K11" s="86">
        <v>418</v>
      </c>
      <c r="L11" s="86">
        <v>436.02800000000002</v>
      </c>
      <c r="M11" s="86">
        <v>459.13748399999997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</v>
      </c>
      <c r="F14" s="86">
        <v>1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488</v>
      </c>
      <c r="F15" s="86">
        <v>544</v>
      </c>
      <c r="G15" s="86">
        <v>487</v>
      </c>
      <c r="H15" s="87">
        <v>717</v>
      </c>
      <c r="I15" s="86">
        <v>717</v>
      </c>
      <c r="J15" s="88">
        <v>669</v>
      </c>
      <c r="K15" s="86">
        <v>979</v>
      </c>
      <c r="L15" s="86">
        <v>1023.634</v>
      </c>
      <c r="M15" s="86">
        <v>1077.886602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4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1138</v>
      </c>
      <c r="F22" s="86">
        <v>1323</v>
      </c>
      <c r="G22" s="86">
        <v>413</v>
      </c>
      <c r="H22" s="87">
        <v>1477</v>
      </c>
      <c r="I22" s="86">
        <v>942</v>
      </c>
      <c r="J22" s="88">
        <v>438</v>
      </c>
      <c r="K22" s="86">
        <v>1080</v>
      </c>
      <c r="L22" s="86">
        <v>1150.336</v>
      </c>
      <c r="M22" s="86">
        <v>1211.3038079999999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432</v>
      </c>
      <c r="F23" s="86">
        <v>8</v>
      </c>
      <c r="G23" s="86">
        <v>0</v>
      </c>
      <c r="H23" s="87">
        <v>11</v>
      </c>
      <c r="I23" s="86">
        <v>0</v>
      </c>
      <c r="J23" s="88">
        <v>6</v>
      </c>
      <c r="K23" s="86">
        <v>505</v>
      </c>
      <c r="L23" s="86">
        <v>631.05799999999999</v>
      </c>
      <c r="M23" s="86">
        <v>664.50407400000006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15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1977</v>
      </c>
      <c r="I25" s="86">
        <v>2131</v>
      </c>
      <c r="J25" s="88">
        <v>2131</v>
      </c>
      <c r="K25" s="86">
        <v>2200</v>
      </c>
      <c r="L25" s="86">
        <v>2362</v>
      </c>
      <c r="M25" s="86">
        <v>2487.1859999999997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950</v>
      </c>
      <c r="I27" s="86">
        <v>1050</v>
      </c>
      <c r="J27" s="88">
        <v>1247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8646</v>
      </c>
      <c r="F29" s="86">
        <v>13099</v>
      </c>
      <c r="G29" s="86">
        <v>19029</v>
      </c>
      <c r="H29" s="87">
        <v>31143</v>
      </c>
      <c r="I29" s="86">
        <v>61117</v>
      </c>
      <c r="J29" s="88">
        <v>20098</v>
      </c>
      <c r="K29" s="86">
        <v>23312</v>
      </c>
      <c r="L29" s="86">
        <v>26835</v>
      </c>
      <c r="M29" s="86">
        <v>28257.254999999997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1006</v>
      </c>
      <c r="F30" s="86">
        <v>887</v>
      </c>
      <c r="G30" s="86">
        <v>985</v>
      </c>
      <c r="H30" s="87">
        <v>1265</v>
      </c>
      <c r="I30" s="86">
        <v>873</v>
      </c>
      <c r="J30" s="88">
        <v>767</v>
      </c>
      <c r="K30" s="86">
        <v>1314</v>
      </c>
      <c r="L30" s="86">
        <v>1439.578</v>
      </c>
      <c r="M30" s="86">
        <v>1515.875634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450</v>
      </c>
      <c r="F32" s="86">
        <v>21</v>
      </c>
      <c r="G32" s="86">
        <v>65</v>
      </c>
      <c r="H32" s="87">
        <v>23</v>
      </c>
      <c r="I32" s="86">
        <v>50</v>
      </c>
      <c r="J32" s="88">
        <v>69</v>
      </c>
      <c r="K32" s="86">
        <v>80</v>
      </c>
      <c r="L32" s="86">
        <v>83.509999999999991</v>
      </c>
      <c r="M32" s="86">
        <v>87.936029999999988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75</v>
      </c>
      <c r="F33" s="86">
        <v>197</v>
      </c>
      <c r="G33" s="86">
        <v>149</v>
      </c>
      <c r="H33" s="87">
        <v>219</v>
      </c>
      <c r="I33" s="86">
        <v>219</v>
      </c>
      <c r="J33" s="88">
        <v>206</v>
      </c>
      <c r="K33" s="86">
        <v>278</v>
      </c>
      <c r="L33" s="86">
        <v>290.35399999999998</v>
      </c>
      <c r="M33" s="86">
        <v>305.74276199999997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4</v>
      </c>
      <c r="F34" s="86">
        <v>6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19414</v>
      </c>
      <c r="F37" s="86">
        <v>23620</v>
      </c>
      <c r="G37" s="86">
        <v>33946</v>
      </c>
      <c r="H37" s="87">
        <v>32900</v>
      </c>
      <c r="I37" s="86">
        <v>42273</v>
      </c>
      <c r="J37" s="88">
        <v>44868</v>
      </c>
      <c r="K37" s="86">
        <v>35652</v>
      </c>
      <c r="L37" s="86">
        <v>38766.191999999995</v>
      </c>
      <c r="M37" s="86">
        <v>40820.800175999997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183</v>
      </c>
      <c r="F38" s="86">
        <v>142</v>
      </c>
      <c r="G38" s="86">
        <v>262</v>
      </c>
      <c r="H38" s="87">
        <v>518</v>
      </c>
      <c r="I38" s="86">
        <v>518</v>
      </c>
      <c r="J38" s="88">
        <v>394</v>
      </c>
      <c r="K38" s="86">
        <v>292</v>
      </c>
      <c r="L38" s="86">
        <v>322.63200000000001</v>
      </c>
      <c r="M38" s="86">
        <v>339.73149599999999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185</v>
      </c>
      <c r="F39" s="86">
        <v>74</v>
      </c>
      <c r="G39" s="86">
        <v>326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13136</v>
      </c>
      <c r="F40" s="86">
        <v>7686</v>
      </c>
      <c r="G40" s="86">
        <v>12033</v>
      </c>
      <c r="H40" s="87">
        <v>11017</v>
      </c>
      <c r="I40" s="86">
        <v>11166</v>
      </c>
      <c r="J40" s="88">
        <v>11843</v>
      </c>
      <c r="K40" s="86">
        <v>12307</v>
      </c>
      <c r="L40" s="86">
        <v>13439.921999999999</v>
      </c>
      <c r="M40" s="86">
        <v>14152.237865999998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549</v>
      </c>
      <c r="F42" s="86">
        <v>621</v>
      </c>
      <c r="G42" s="86">
        <v>6528</v>
      </c>
      <c r="H42" s="87">
        <v>0</v>
      </c>
      <c r="I42" s="86">
        <v>0</v>
      </c>
      <c r="J42" s="88">
        <v>0</v>
      </c>
      <c r="K42" s="86">
        <v>127</v>
      </c>
      <c r="L42" s="86">
        <v>133.04199999999992</v>
      </c>
      <c r="M42" s="86">
        <v>140.0932259999999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128</v>
      </c>
      <c r="L43" s="86">
        <v>133.50799999999998</v>
      </c>
      <c r="M43" s="86">
        <v>140.583924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</v>
      </c>
      <c r="F44" s="86">
        <v>0</v>
      </c>
      <c r="G44" s="86">
        <v>-104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119</v>
      </c>
      <c r="F47" s="100">
        <f t="shared" ref="F47:M47" si="3">SUM(F48:F49)</f>
        <v>106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119</v>
      </c>
      <c r="F48" s="79">
        <v>106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392</v>
      </c>
      <c r="F51" s="72">
        <f t="shared" ref="F51:M51" si="4">F52+F59+F62+F63+F64+F72+F73</f>
        <v>332</v>
      </c>
      <c r="G51" s="72">
        <f t="shared" si="4"/>
        <v>276</v>
      </c>
      <c r="H51" s="73">
        <f t="shared" si="4"/>
        <v>288</v>
      </c>
      <c r="I51" s="72">
        <f t="shared" si="4"/>
        <v>288</v>
      </c>
      <c r="J51" s="74">
        <f t="shared" si="4"/>
        <v>505</v>
      </c>
      <c r="K51" s="72">
        <f t="shared" si="4"/>
        <v>303</v>
      </c>
      <c r="L51" s="72">
        <f t="shared" si="4"/>
        <v>316.93799999999999</v>
      </c>
      <c r="M51" s="72">
        <f t="shared" si="4"/>
        <v>333.73571400000003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392</v>
      </c>
      <c r="F73" s="86">
        <f t="shared" ref="F73:M73" si="12">SUM(F74:F75)</f>
        <v>332</v>
      </c>
      <c r="G73" s="86">
        <f t="shared" si="12"/>
        <v>276</v>
      </c>
      <c r="H73" s="87">
        <f t="shared" si="12"/>
        <v>288</v>
      </c>
      <c r="I73" s="86">
        <f t="shared" si="12"/>
        <v>288</v>
      </c>
      <c r="J73" s="88">
        <f t="shared" si="12"/>
        <v>505</v>
      </c>
      <c r="K73" s="86">
        <f t="shared" si="12"/>
        <v>303</v>
      </c>
      <c r="L73" s="86">
        <f t="shared" si="12"/>
        <v>316.93799999999999</v>
      </c>
      <c r="M73" s="86">
        <f t="shared" si="12"/>
        <v>333.73571400000003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392</v>
      </c>
      <c r="F74" s="79">
        <v>332</v>
      </c>
      <c r="G74" s="79">
        <v>276</v>
      </c>
      <c r="H74" s="80">
        <v>288</v>
      </c>
      <c r="I74" s="79">
        <v>288</v>
      </c>
      <c r="J74" s="81">
        <v>505</v>
      </c>
      <c r="K74" s="79">
        <v>303</v>
      </c>
      <c r="L74" s="79">
        <v>316.93799999999999</v>
      </c>
      <c r="M74" s="79">
        <v>333.73571400000003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761</v>
      </c>
      <c r="F77" s="72">
        <f t="shared" ref="F77:M77" si="13">F78+F81+F84+F85+F86+F87+F88</f>
        <v>3344</v>
      </c>
      <c r="G77" s="72">
        <f t="shared" si="13"/>
        <v>2052</v>
      </c>
      <c r="H77" s="73">
        <f t="shared" si="13"/>
        <v>3904</v>
      </c>
      <c r="I77" s="72">
        <f t="shared" si="13"/>
        <v>3904</v>
      </c>
      <c r="J77" s="74">
        <f t="shared" si="13"/>
        <v>3464</v>
      </c>
      <c r="K77" s="72">
        <f t="shared" si="13"/>
        <v>15282</v>
      </c>
      <c r="L77" s="72">
        <f t="shared" si="13"/>
        <v>19193.692000000003</v>
      </c>
      <c r="M77" s="72">
        <f t="shared" si="13"/>
        <v>20210.957675999998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761</v>
      </c>
      <c r="F81" s="86">
        <f t="shared" ref="F81:M81" si="15">SUM(F82:F83)</f>
        <v>3344</v>
      </c>
      <c r="G81" s="86">
        <f t="shared" si="15"/>
        <v>2052</v>
      </c>
      <c r="H81" s="87">
        <f t="shared" si="15"/>
        <v>3904</v>
      </c>
      <c r="I81" s="86">
        <f t="shared" si="15"/>
        <v>3904</v>
      </c>
      <c r="J81" s="88">
        <f t="shared" si="15"/>
        <v>3464</v>
      </c>
      <c r="K81" s="86">
        <f t="shared" si="15"/>
        <v>15282</v>
      </c>
      <c r="L81" s="86">
        <f t="shared" si="15"/>
        <v>19193.692000000003</v>
      </c>
      <c r="M81" s="86">
        <f t="shared" si="15"/>
        <v>20210.957675999998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761</v>
      </c>
      <c r="F83" s="93">
        <v>3344</v>
      </c>
      <c r="G83" s="93">
        <v>2052</v>
      </c>
      <c r="H83" s="94">
        <v>3904</v>
      </c>
      <c r="I83" s="93">
        <v>3904</v>
      </c>
      <c r="J83" s="95">
        <v>3464</v>
      </c>
      <c r="K83" s="93">
        <v>15282</v>
      </c>
      <c r="L83" s="93">
        <v>19193.692000000003</v>
      </c>
      <c r="M83" s="93">
        <v>20210.957675999998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31</v>
      </c>
      <c r="G90" s="72">
        <v>43</v>
      </c>
      <c r="H90" s="73">
        <v>0</v>
      </c>
      <c r="I90" s="72">
        <v>0</v>
      </c>
      <c r="J90" s="74">
        <v>20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151175</v>
      </c>
      <c r="F92" s="46">
        <f t="shared" ref="F92:M92" si="16">F4+F51+F77+F90</f>
        <v>173687</v>
      </c>
      <c r="G92" s="46">
        <f t="shared" si="16"/>
        <v>196544</v>
      </c>
      <c r="H92" s="47">
        <f t="shared" si="16"/>
        <v>245597</v>
      </c>
      <c r="I92" s="46">
        <f t="shared" si="16"/>
        <v>284520</v>
      </c>
      <c r="J92" s="48">
        <f t="shared" si="16"/>
        <v>210885</v>
      </c>
      <c r="K92" s="46">
        <f t="shared" si="16"/>
        <v>249602</v>
      </c>
      <c r="L92" s="46">
        <f t="shared" si="16"/>
        <v>270192.16000000003</v>
      </c>
      <c r="M92" s="46">
        <f t="shared" si="16"/>
        <v>294846.34448000003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203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320502</v>
      </c>
      <c r="F4" s="72">
        <f t="shared" ref="F4:M4" si="0">F5+F8+F47</f>
        <v>566381</v>
      </c>
      <c r="G4" s="72">
        <f t="shared" si="0"/>
        <v>638152</v>
      </c>
      <c r="H4" s="73">
        <f t="shared" si="0"/>
        <v>852034</v>
      </c>
      <c r="I4" s="72">
        <f t="shared" si="0"/>
        <v>877278</v>
      </c>
      <c r="J4" s="74">
        <f t="shared" si="0"/>
        <v>877261</v>
      </c>
      <c r="K4" s="72">
        <f t="shared" si="0"/>
        <v>1206991</v>
      </c>
      <c r="L4" s="72">
        <f t="shared" si="0"/>
        <v>659408</v>
      </c>
      <c r="M4" s="72">
        <f t="shared" si="0"/>
        <v>797577.929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10960</v>
      </c>
      <c r="F5" s="100">
        <f t="shared" ref="F5:M5" si="1">SUM(F6:F7)</f>
        <v>11166</v>
      </c>
      <c r="G5" s="100">
        <f t="shared" si="1"/>
        <v>10234</v>
      </c>
      <c r="H5" s="101">
        <f t="shared" si="1"/>
        <v>17096</v>
      </c>
      <c r="I5" s="100">
        <f t="shared" si="1"/>
        <v>17096</v>
      </c>
      <c r="J5" s="102">
        <f t="shared" si="1"/>
        <v>17096</v>
      </c>
      <c r="K5" s="100">
        <f t="shared" si="1"/>
        <v>14778</v>
      </c>
      <c r="L5" s="100">
        <f t="shared" si="1"/>
        <v>15573</v>
      </c>
      <c r="M5" s="100">
        <f t="shared" si="1"/>
        <v>16265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9691</v>
      </c>
      <c r="F6" s="79">
        <v>11166</v>
      </c>
      <c r="G6" s="79">
        <v>7164</v>
      </c>
      <c r="H6" s="80">
        <v>13801</v>
      </c>
      <c r="I6" s="79">
        <v>13801</v>
      </c>
      <c r="J6" s="81">
        <v>11967</v>
      </c>
      <c r="K6" s="79">
        <v>11119</v>
      </c>
      <c r="L6" s="79">
        <v>11920</v>
      </c>
      <c r="M6" s="79">
        <v>12399.0128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1269</v>
      </c>
      <c r="F7" s="93">
        <v>0</v>
      </c>
      <c r="G7" s="93">
        <v>3070</v>
      </c>
      <c r="H7" s="94">
        <v>3295</v>
      </c>
      <c r="I7" s="93">
        <v>3295</v>
      </c>
      <c r="J7" s="95">
        <v>5129</v>
      </c>
      <c r="K7" s="93">
        <v>3659</v>
      </c>
      <c r="L7" s="93">
        <v>3653</v>
      </c>
      <c r="M7" s="93">
        <v>3865.9872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309542</v>
      </c>
      <c r="F8" s="100">
        <f t="shared" ref="F8:M8" si="2">SUM(F9:F46)</f>
        <v>555205</v>
      </c>
      <c r="G8" s="100">
        <f t="shared" si="2"/>
        <v>627918</v>
      </c>
      <c r="H8" s="101">
        <f t="shared" si="2"/>
        <v>834938</v>
      </c>
      <c r="I8" s="100">
        <f t="shared" si="2"/>
        <v>860182</v>
      </c>
      <c r="J8" s="102">
        <f t="shared" si="2"/>
        <v>860165</v>
      </c>
      <c r="K8" s="100">
        <f t="shared" si="2"/>
        <v>1192213</v>
      </c>
      <c r="L8" s="100">
        <f t="shared" si="2"/>
        <v>643835</v>
      </c>
      <c r="M8" s="100">
        <f t="shared" si="2"/>
        <v>781312.929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2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16</v>
      </c>
      <c r="G10" s="86">
        <v>86</v>
      </c>
      <c r="H10" s="87">
        <v>500</v>
      </c>
      <c r="I10" s="86">
        <v>500</v>
      </c>
      <c r="J10" s="88">
        <v>500</v>
      </c>
      <c r="K10" s="86">
        <v>300</v>
      </c>
      <c r="L10" s="86">
        <v>300</v>
      </c>
      <c r="M10" s="86">
        <v>317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4217</v>
      </c>
      <c r="F11" s="86">
        <v>3658</v>
      </c>
      <c r="G11" s="86">
        <v>3631</v>
      </c>
      <c r="H11" s="87">
        <v>520</v>
      </c>
      <c r="I11" s="86">
        <v>40220</v>
      </c>
      <c r="J11" s="88">
        <v>40220</v>
      </c>
      <c r="K11" s="86">
        <v>23850</v>
      </c>
      <c r="L11" s="86">
        <v>850</v>
      </c>
      <c r="M11" s="86">
        <v>897.74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66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7</v>
      </c>
      <c r="F14" s="86">
        <v>70</v>
      </c>
      <c r="G14" s="86">
        <v>8</v>
      </c>
      <c r="H14" s="87">
        <v>0</v>
      </c>
      <c r="I14" s="86">
        <v>0</v>
      </c>
      <c r="J14" s="88">
        <v>0</v>
      </c>
      <c r="K14" s="86">
        <v>100</v>
      </c>
      <c r="L14" s="86">
        <v>100</v>
      </c>
      <c r="M14" s="86">
        <v>105.318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196</v>
      </c>
      <c r="F15" s="86">
        <v>118</v>
      </c>
      <c r="G15" s="86">
        <v>4</v>
      </c>
      <c r="H15" s="87">
        <v>250</v>
      </c>
      <c r="I15" s="86">
        <v>250</v>
      </c>
      <c r="J15" s="88">
        <v>250</v>
      </c>
      <c r="K15" s="86">
        <v>150</v>
      </c>
      <c r="L15" s="86">
        <v>158</v>
      </c>
      <c r="M15" s="86">
        <v>167.24299999999999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38587</v>
      </c>
      <c r="G16" s="86">
        <v>30126</v>
      </c>
      <c r="H16" s="87">
        <v>209641</v>
      </c>
      <c r="I16" s="86">
        <v>1439</v>
      </c>
      <c r="J16" s="88">
        <v>1439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14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161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1066</v>
      </c>
      <c r="F22" s="86">
        <v>714</v>
      </c>
      <c r="G22" s="86">
        <v>3724</v>
      </c>
      <c r="H22" s="87">
        <v>0</v>
      </c>
      <c r="I22" s="86">
        <v>0</v>
      </c>
      <c r="J22" s="88">
        <v>0</v>
      </c>
      <c r="K22" s="86">
        <v>2010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439</v>
      </c>
      <c r="F23" s="86">
        <v>2088</v>
      </c>
      <c r="G23" s="86">
        <v>420</v>
      </c>
      <c r="H23" s="87">
        <v>500</v>
      </c>
      <c r="I23" s="86">
        <v>500</v>
      </c>
      <c r="J23" s="88">
        <v>500</v>
      </c>
      <c r="K23" s="86">
        <v>525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3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100</v>
      </c>
      <c r="I25" s="86">
        <v>100</v>
      </c>
      <c r="J25" s="88">
        <v>100</v>
      </c>
      <c r="K25" s="86">
        <v>0</v>
      </c>
      <c r="L25" s="86">
        <v>555</v>
      </c>
      <c r="M25" s="86">
        <v>585.51499999999999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40</v>
      </c>
      <c r="F29" s="86">
        <v>12</v>
      </c>
      <c r="G29" s="86">
        <v>98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250</v>
      </c>
      <c r="F30" s="86">
        <v>1</v>
      </c>
      <c r="G30" s="86">
        <v>335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522</v>
      </c>
      <c r="F32" s="86">
        <v>875</v>
      </c>
      <c r="G32" s="86">
        <v>400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20</v>
      </c>
      <c r="F33" s="86">
        <v>457</v>
      </c>
      <c r="G33" s="86">
        <v>1854</v>
      </c>
      <c r="H33" s="87">
        <v>0</v>
      </c>
      <c r="I33" s="86">
        <v>11000</v>
      </c>
      <c r="J33" s="88">
        <v>11000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1</v>
      </c>
      <c r="G34" s="86">
        <v>1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-1058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354</v>
      </c>
      <c r="F37" s="86">
        <v>877</v>
      </c>
      <c r="G37" s="86">
        <v>1297</v>
      </c>
      <c r="H37" s="87">
        <v>0</v>
      </c>
      <c r="I37" s="86">
        <v>17000</v>
      </c>
      <c r="J37" s="88">
        <v>18038</v>
      </c>
      <c r="K37" s="86">
        <v>6000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14</v>
      </c>
      <c r="F38" s="86">
        <v>95</v>
      </c>
      <c r="G38" s="86">
        <v>189</v>
      </c>
      <c r="H38" s="87">
        <v>420</v>
      </c>
      <c r="I38" s="86">
        <v>420</v>
      </c>
      <c r="J38" s="88">
        <v>420</v>
      </c>
      <c r="K38" s="86">
        <v>270</v>
      </c>
      <c r="L38" s="86">
        <v>285</v>
      </c>
      <c r="M38" s="86">
        <v>300.48599999999999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5503</v>
      </c>
      <c r="F39" s="86">
        <v>1746</v>
      </c>
      <c r="G39" s="86">
        <v>9430</v>
      </c>
      <c r="H39" s="87">
        <v>17000</v>
      </c>
      <c r="I39" s="86">
        <v>17000</v>
      </c>
      <c r="J39" s="88">
        <v>17000</v>
      </c>
      <c r="K39" s="86">
        <v>33067</v>
      </c>
      <c r="L39" s="86">
        <v>38502</v>
      </c>
      <c r="M39" s="86">
        <v>40569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295818</v>
      </c>
      <c r="F40" s="86">
        <v>502616</v>
      </c>
      <c r="G40" s="86">
        <v>572442</v>
      </c>
      <c r="H40" s="87">
        <v>602992</v>
      </c>
      <c r="I40" s="86">
        <v>764238</v>
      </c>
      <c r="J40" s="88">
        <v>761241</v>
      </c>
      <c r="K40" s="86">
        <v>1118641</v>
      </c>
      <c r="L40" s="86">
        <v>596029</v>
      </c>
      <c r="M40" s="86">
        <v>735385.12400000007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268</v>
      </c>
      <c r="F42" s="86">
        <v>294</v>
      </c>
      <c r="G42" s="86">
        <v>297</v>
      </c>
      <c r="H42" s="87">
        <v>415</v>
      </c>
      <c r="I42" s="86">
        <v>415</v>
      </c>
      <c r="J42" s="88">
        <v>415</v>
      </c>
      <c r="K42" s="86">
        <v>180</v>
      </c>
      <c r="L42" s="86">
        <v>190</v>
      </c>
      <c r="M42" s="86">
        <v>200.39099999999996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661</v>
      </c>
      <c r="F43" s="86">
        <v>2781</v>
      </c>
      <c r="G43" s="86">
        <v>3529</v>
      </c>
      <c r="H43" s="87">
        <v>2600</v>
      </c>
      <c r="I43" s="86">
        <v>4100</v>
      </c>
      <c r="J43" s="88">
        <v>7100</v>
      </c>
      <c r="K43" s="86">
        <v>7120</v>
      </c>
      <c r="L43" s="86">
        <v>6866</v>
      </c>
      <c r="M43" s="86">
        <v>2785.1119999999992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</v>
      </c>
      <c r="F44" s="86">
        <v>182</v>
      </c>
      <c r="G44" s="86">
        <v>-229</v>
      </c>
      <c r="H44" s="87">
        <v>0</v>
      </c>
      <c r="I44" s="86">
        <v>3000</v>
      </c>
      <c r="J44" s="88">
        <v>3000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208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10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10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149</v>
      </c>
      <c r="F51" s="72">
        <f t="shared" ref="F51:M51" si="4">F52+F59+F62+F63+F64+F72+F73</f>
        <v>21</v>
      </c>
      <c r="G51" s="72">
        <f t="shared" si="4"/>
        <v>212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8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8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113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149</v>
      </c>
      <c r="F73" s="86">
        <f t="shared" ref="F73:M73" si="12">SUM(F74:F75)</f>
        <v>21</v>
      </c>
      <c r="G73" s="86">
        <f t="shared" si="12"/>
        <v>91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149</v>
      </c>
      <c r="F74" s="79">
        <v>21</v>
      </c>
      <c r="G74" s="79">
        <v>91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873168</v>
      </c>
      <c r="F77" s="72">
        <f t="shared" ref="F77:M77" si="13">F78+F81+F84+F85+F86+F87+F88</f>
        <v>751864</v>
      </c>
      <c r="G77" s="72">
        <f t="shared" si="13"/>
        <v>605467</v>
      </c>
      <c r="H77" s="73">
        <f t="shared" si="13"/>
        <v>939887</v>
      </c>
      <c r="I77" s="72">
        <f t="shared" si="13"/>
        <v>782646</v>
      </c>
      <c r="J77" s="74">
        <f t="shared" si="13"/>
        <v>782662</v>
      </c>
      <c r="K77" s="72">
        <f t="shared" si="13"/>
        <v>592464</v>
      </c>
      <c r="L77" s="72">
        <f t="shared" si="13"/>
        <v>834632</v>
      </c>
      <c r="M77" s="72">
        <f t="shared" si="13"/>
        <v>448023.04700000002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750916</v>
      </c>
      <c r="F78" s="100">
        <f t="shared" ref="F78:M78" si="14">SUM(F79:F80)</f>
        <v>590617</v>
      </c>
      <c r="G78" s="100">
        <f t="shared" si="14"/>
        <v>526772</v>
      </c>
      <c r="H78" s="101">
        <f t="shared" si="14"/>
        <v>755536</v>
      </c>
      <c r="I78" s="100">
        <f t="shared" si="14"/>
        <v>653450</v>
      </c>
      <c r="J78" s="102">
        <f t="shared" si="14"/>
        <v>653448</v>
      </c>
      <c r="K78" s="100">
        <f t="shared" si="14"/>
        <v>509695</v>
      </c>
      <c r="L78" s="100">
        <f t="shared" si="14"/>
        <v>830632</v>
      </c>
      <c r="M78" s="100">
        <f t="shared" si="14"/>
        <v>444023.44099999999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750916</v>
      </c>
      <c r="F79" s="79">
        <v>590617</v>
      </c>
      <c r="G79" s="79">
        <v>526772</v>
      </c>
      <c r="H79" s="80">
        <v>755536</v>
      </c>
      <c r="I79" s="79">
        <v>653450</v>
      </c>
      <c r="J79" s="81">
        <v>653448</v>
      </c>
      <c r="K79" s="79">
        <v>509695</v>
      </c>
      <c r="L79" s="79">
        <v>830632</v>
      </c>
      <c r="M79" s="79">
        <v>444023.44099999999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122252</v>
      </c>
      <c r="F81" s="86">
        <f t="shared" ref="F81:M81" si="15">SUM(F82:F83)</f>
        <v>161247</v>
      </c>
      <c r="G81" s="86">
        <f t="shared" si="15"/>
        <v>78695</v>
      </c>
      <c r="H81" s="87">
        <f t="shared" si="15"/>
        <v>184351</v>
      </c>
      <c r="I81" s="86">
        <f t="shared" si="15"/>
        <v>129196</v>
      </c>
      <c r="J81" s="88">
        <f t="shared" si="15"/>
        <v>129214</v>
      </c>
      <c r="K81" s="86">
        <f t="shared" si="15"/>
        <v>82769</v>
      </c>
      <c r="L81" s="86">
        <f t="shared" si="15"/>
        <v>4000</v>
      </c>
      <c r="M81" s="86">
        <f t="shared" si="15"/>
        <v>3999.6059999999998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-17251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122252</v>
      </c>
      <c r="F83" s="93">
        <v>161247</v>
      </c>
      <c r="G83" s="93">
        <v>78695</v>
      </c>
      <c r="H83" s="94">
        <v>184351</v>
      </c>
      <c r="I83" s="93">
        <v>129196</v>
      </c>
      <c r="J83" s="95">
        <v>129214</v>
      </c>
      <c r="K83" s="93">
        <v>82769</v>
      </c>
      <c r="L83" s="93">
        <v>21251</v>
      </c>
      <c r="M83" s="93">
        <v>3999.6059999999998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1193819</v>
      </c>
      <c r="F92" s="46">
        <f t="shared" ref="F92:M92" si="16">F4+F51+F77+F90</f>
        <v>1318266</v>
      </c>
      <c r="G92" s="46">
        <f t="shared" si="16"/>
        <v>1243831</v>
      </c>
      <c r="H92" s="47">
        <f t="shared" si="16"/>
        <v>1791921</v>
      </c>
      <c r="I92" s="46">
        <f t="shared" si="16"/>
        <v>1659924</v>
      </c>
      <c r="J92" s="48">
        <f t="shared" si="16"/>
        <v>1659923</v>
      </c>
      <c r="K92" s="46">
        <f t="shared" si="16"/>
        <v>1799455</v>
      </c>
      <c r="L92" s="46">
        <f t="shared" si="16"/>
        <v>1494040</v>
      </c>
      <c r="M92" s="46">
        <f t="shared" si="16"/>
        <v>1245600.976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18521538</v>
      </c>
      <c r="D4" s="20">
        <f t="shared" ref="D4:K4" si="0">SUM(D5:D7)</f>
        <v>21642433</v>
      </c>
      <c r="E4" s="20">
        <f t="shared" si="0"/>
        <v>23870650</v>
      </c>
      <c r="F4" s="21">
        <f t="shared" si="0"/>
        <v>24866981.009410053</v>
      </c>
      <c r="G4" s="20">
        <f t="shared" si="0"/>
        <v>25700923.009410053</v>
      </c>
      <c r="H4" s="22">
        <f t="shared" si="0"/>
        <v>26671477.279130001</v>
      </c>
      <c r="I4" s="20">
        <f t="shared" si="0"/>
        <v>28905602.538161002</v>
      </c>
      <c r="J4" s="20">
        <f t="shared" si="0"/>
        <v>31032263.2216</v>
      </c>
      <c r="K4" s="20">
        <f t="shared" si="0"/>
        <v>32965305.1298448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12221463</v>
      </c>
      <c r="D5" s="28">
        <v>14163518</v>
      </c>
      <c r="E5" s="28">
        <v>15244542</v>
      </c>
      <c r="F5" s="27">
        <v>16826725.588653363</v>
      </c>
      <c r="G5" s="28">
        <v>16998723.588653363</v>
      </c>
      <c r="H5" s="29">
        <v>17201949.871380001</v>
      </c>
      <c r="I5" s="28">
        <v>18778460.681834999</v>
      </c>
      <c r="J5" s="28">
        <v>20412705.98</v>
      </c>
      <c r="K5" s="29">
        <v>21567470.808405999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6292091</v>
      </c>
      <c r="D6" s="33">
        <v>7474823</v>
      </c>
      <c r="E6" s="33">
        <v>8625127</v>
      </c>
      <c r="F6" s="32">
        <v>8040255.4207566921</v>
      </c>
      <c r="G6" s="33">
        <v>8702199.4207566902</v>
      </c>
      <c r="H6" s="34">
        <v>9468258.4077499993</v>
      </c>
      <c r="I6" s="33">
        <v>10127141.856326003</v>
      </c>
      <c r="J6" s="33">
        <v>10619557.241599999</v>
      </c>
      <c r="K6" s="34">
        <v>11397834.321438799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7984</v>
      </c>
      <c r="D7" s="36">
        <v>4092</v>
      </c>
      <c r="E7" s="36">
        <v>981</v>
      </c>
      <c r="F7" s="35">
        <v>0</v>
      </c>
      <c r="G7" s="36">
        <v>0</v>
      </c>
      <c r="H7" s="37">
        <v>1269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849595</v>
      </c>
      <c r="D8" s="20">
        <f t="shared" ref="D8:K8" si="1">SUM(D9:D15)</f>
        <v>984305</v>
      </c>
      <c r="E8" s="20">
        <f t="shared" si="1"/>
        <v>2016510</v>
      </c>
      <c r="F8" s="21">
        <f t="shared" si="1"/>
        <v>1442024.1</v>
      </c>
      <c r="G8" s="20">
        <f t="shared" si="1"/>
        <v>1468780.1</v>
      </c>
      <c r="H8" s="22">
        <f t="shared" si="1"/>
        <v>1575835.0509899999</v>
      </c>
      <c r="I8" s="20">
        <f t="shared" si="1"/>
        <v>1427391.7380570001</v>
      </c>
      <c r="J8" s="20">
        <f t="shared" si="1"/>
        <v>1509219.298</v>
      </c>
      <c r="K8" s="20">
        <f t="shared" si="1"/>
        <v>1604689.9217939998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249801</v>
      </c>
      <c r="D9" s="28">
        <v>404090</v>
      </c>
      <c r="E9" s="28">
        <v>1083525</v>
      </c>
      <c r="F9" s="27">
        <v>647094</v>
      </c>
      <c r="G9" s="28">
        <v>607677</v>
      </c>
      <c r="H9" s="29">
        <v>607679.27983000001</v>
      </c>
      <c r="I9" s="28">
        <v>647041</v>
      </c>
      <c r="J9" s="28">
        <v>681326</v>
      </c>
      <c r="K9" s="29">
        <v>717435.56400000001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8664</v>
      </c>
      <c r="D10" s="33">
        <v>2</v>
      </c>
      <c r="E10" s="33">
        <v>28267</v>
      </c>
      <c r="F10" s="32">
        <v>16208</v>
      </c>
      <c r="G10" s="33">
        <v>16208</v>
      </c>
      <c r="H10" s="34">
        <v>16175.702950000001</v>
      </c>
      <c r="I10" s="33">
        <v>17131</v>
      </c>
      <c r="J10" s="33">
        <v>17919.026000000002</v>
      </c>
      <c r="K10" s="34">
        <v>18868.734378000001</v>
      </c>
    </row>
    <row r="11" spans="1:27" s="14" customFormat="1" ht="12.75" customHeight="1" x14ac:dyDescent="0.25">
      <c r="A11" s="25"/>
      <c r="B11" s="26" t="s">
        <v>16</v>
      </c>
      <c r="C11" s="32">
        <v>835</v>
      </c>
      <c r="D11" s="33">
        <v>910</v>
      </c>
      <c r="E11" s="33">
        <v>500</v>
      </c>
      <c r="F11" s="32">
        <v>1650</v>
      </c>
      <c r="G11" s="33">
        <v>1650</v>
      </c>
      <c r="H11" s="34">
        <v>1650</v>
      </c>
      <c r="I11" s="33">
        <v>1782</v>
      </c>
      <c r="J11" s="33">
        <v>1863.972</v>
      </c>
      <c r="K11" s="34">
        <v>1962.7625159999998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532582</v>
      </c>
      <c r="D14" s="33">
        <v>514912</v>
      </c>
      <c r="E14" s="33">
        <v>817505</v>
      </c>
      <c r="F14" s="32">
        <v>723039</v>
      </c>
      <c r="G14" s="33">
        <v>788090</v>
      </c>
      <c r="H14" s="34">
        <v>810525.26349000004</v>
      </c>
      <c r="I14" s="33">
        <v>692367</v>
      </c>
      <c r="J14" s="33">
        <v>740344.36800000002</v>
      </c>
      <c r="K14" s="34">
        <v>795065.76150400005</v>
      </c>
    </row>
    <row r="15" spans="1:27" s="14" customFormat="1" ht="12.75" customHeight="1" x14ac:dyDescent="0.25">
      <c r="A15" s="25"/>
      <c r="B15" s="26" t="s">
        <v>20</v>
      </c>
      <c r="C15" s="35">
        <v>57713</v>
      </c>
      <c r="D15" s="36">
        <v>64391</v>
      </c>
      <c r="E15" s="36">
        <v>86713</v>
      </c>
      <c r="F15" s="35">
        <v>54033.1</v>
      </c>
      <c r="G15" s="36">
        <v>55155.1</v>
      </c>
      <c r="H15" s="37">
        <v>139804.80472000001</v>
      </c>
      <c r="I15" s="36">
        <v>69070.73805700001</v>
      </c>
      <c r="J15" s="36">
        <v>67765.932000000001</v>
      </c>
      <c r="K15" s="37">
        <v>71357.099396000005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1102548</v>
      </c>
      <c r="D16" s="20">
        <f t="shared" ref="D16:K16" si="2">SUM(D17:D23)</f>
        <v>1036393</v>
      </c>
      <c r="E16" s="20">
        <f t="shared" si="2"/>
        <v>941464</v>
      </c>
      <c r="F16" s="21">
        <f t="shared" si="2"/>
        <v>1683675.2418704848</v>
      </c>
      <c r="G16" s="20">
        <f t="shared" si="2"/>
        <v>1601082.2418704848</v>
      </c>
      <c r="H16" s="22">
        <f t="shared" si="2"/>
        <v>1520903.67038</v>
      </c>
      <c r="I16" s="20">
        <f t="shared" si="2"/>
        <v>1191340.020147</v>
      </c>
      <c r="J16" s="20">
        <f t="shared" si="2"/>
        <v>1443644.67</v>
      </c>
      <c r="K16" s="20">
        <f t="shared" si="2"/>
        <v>1206437.1252559992</v>
      </c>
    </row>
    <row r="17" spans="1:11" s="14" customFormat="1" ht="12.75" customHeight="1" x14ac:dyDescent="0.25">
      <c r="A17" s="25"/>
      <c r="B17" s="26" t="s">
        <v>22</v>
      </c>
      <c r="C17" s="27">
        <v>762021</v>
      </c>
      <c r="D17" s="28">
        <v>599654</v>
      </c>
      <c r="E17" s="28">
        <v>528282</v>
      </c>
      <c r="F17" s="27">
        <v>856143</v>
      </c>
      <c r="G17" s="28">
        <v>754057</v>
      </c>
      <c r="H17" s="29">
        <v>702246</v>
      </c>
      <c r="I17" s="28">
        <v>510195</v>
      </c>
      <c r="J17" s="28">
        <v>831157</v>
      </c>
      <c r="K17" s="29">
        <v>444023.44099999999</v>
      </c>
    </row>
    <row r="18" spans="1:11" s="14" customFormat="1" ht="12.75" customHeight="1" x14ac:dyDescent="0.25">
      <c r="A18" s="25"/>
      <c r="B18" s="26" t="s">
        <v>23</v>
      </c>
      <c r="C18" s="32">
        <v>340527</v>
      </c>
      <c r="D18" s="33">
        <v>436687</v>
      </c>
      <c r="E18" s="33">
        <v>413182</v>
      </c>
      <c r="F18" s="32">
        <v>827532.24187048466</v>
      </c>
      <c r="G18" s="33">
        <v>847025.24187048466</v>
      </c>
      <c r="H18" s="34">
        <v>818468.67038000003</v>
      </c>
      <c r="I18" s="33">
        <v>681145.02014699997</v>
      </c>
      <c r="J18" s="33">
        <v>612487.66999999993</v>
      </c>
      <c r="K18" s="34">
        <v>762413.68425599905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52</v>
      </c>
      <c r="E23" s="36">
        <v>0</v>
      </c>
      <c r="F23" s="35">
        <v>0</v>
      </c>
      <c r="G23" s="36">
        <v>0</v>
      </c>
      <c r="H23" s="37">
        <v>189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1739</v>
      </c>
      <c r="D24" s="20">
        <v>3206</v>
      </c>
      <c r="E24" s="20">
        <v>5723</v>
      </c>
      <c r="F24" s="21">
        <v>0</v>
      </c>
      <c r="G24" s="20">
        <v>0</v>
      </c>
      <c r="H24" s="22">
        <v>6223.0233599999992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20475420</v>
      </c>
      <c r="D26" s="46">
        <f t="shared" ref="D26:K26" si="3">+D4+D8+D16+D24</f>
        <v>23666337</v>
      </c>
      <c r="E26" s="46">
        <f t="shared" si="3"/>
        <v>26834347</v>
      </c>
      <c r="F26" s="47">
        <f t="shared" si="3"/>
        <v>27992680.35128054</v>
      </c>
      <c r="G26" s="46">
        <f t="shared" si="3"/>
        <v>28770785.35128054</v>
      </c>
      <c r="H26" s="48">
        <f t="shared" si="3"/>
        <v>29774439.02386</v>
      </c>
      <c r="I26" s="46">
        <f t="shared" si="3"/>
        <v>31524334.296365</v>
      </c>
      <c r="J26" s="46">
        <f t="shared" si="3"/>
        <v>33985127.189599998</v>
      </c>
      <c r="K26" s="46">
        <f t="shared" si="3"/>
        <v>35776432.176894799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122</v>
      </c>
      <c r="C4" s="33">
        <v>9169</v>
      </c>
      <c r="D4" s="33">
        <v>11034</v>
      </c>
      <c r="E4" s="33">
        <v>11519</v>
      </c>
      <c r="F4" s="27">
        <v>14272</v>
      </c>
      <c r="G4" s="28">
        <v>14272</v>
      </c>
      <c r="H4" s="29">
        <v>13520</v>
      </c>
      <c r="I4" s="33">
        <v>15444</v>
      </c>
      <c r="J4" s="33">
        <v>16959.75</v>
      </c>
      <c r="K4" s="33">
        <v>17858.616749999997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123</v>
      </c>
      <c r="C5" s="33">
        <v>362204</v>
      </c>
      <c r="D5" s="33">
        <v>440617</v>
      </c>
      <c r="E5" s="33">
        <v>489843</v>
      </c>
      <c r="F5" s="32">
        <v>594509</v>
      </c>
      <c r="G5" s="33">
        <v>821271</v>
      </c>
      <c r="H5" s="34">
        <v>765648</v>
      </c>
      <c r="I5" s="33">
        <v>587512</v>
      </c>
      <c r="J5" s="33">
        <v>549452.76</v>
      </c>
      <c r="K5" s="33">
        <v>619454.70388000004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371373</v>
      </c>
      <c r="D19" s="46">
        <f t="shared" ref="D19:K19" si="1">SUM(D4:D18)</f>
        <v>451651</v>
      </c>
      <c r="E19" s="46">
        <f t="shared" si="1"/>
        <v>501362</v>
      </c>
      <c r="F19" s="47">
        <f t="shared" si="1"/>
        <v>608781</v>
      </c>
      <c r="G19" s="46">
        <f t="shared" si="1"/>
        <v>835543</v>
      </c>
      <c r="H19" s="48">
        <f t="shared" si="1"/>
        <v>779168</v>
      </c>
      <c r="I19" s="46">
        <f t="shared" si="1"/>
        <v>602956</v>
      </c>
      <c r="J19" s="46">
        <f t="shared" si="1"/>
        <v>566412.51</v>
      </c>
      <c r="K19" s="46">
        <f t="shared" si="1"/>
        <v>637313.32063000009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360986</v>
      </c>
      <c r="D4" s="20">
        <f t="shared" ref="D4:K4" si="0">SUM(D5:D7)</f>
        <v>434715</v>
      </c>
      <c r="E4" s="20">
        <f t="shared" si="0"/>
        <v>471731</v>
      </c>
      <c r="F4" s="21">
        <f t="shared" si="0"/>
        <v>598245</v>
      </c>
      <c r="G4" s="20">
        <f t="shared" si="0"/>
        <v>793631</v>
      </c>
      <c r="H4" s="22">
        <f t="shared" si="0"/>
        <v>736125</v>
      </c>
      <c r="I4" s="20">
        <f t="shared" si="0"/>
        <v>591688</v>
      </c>
      <c r="J4" s="20">
        <f t="shared" si="0"/>
        <v>556489.51</v>
      </c>
      <c r="K4" s="20">
        <f t="shared" si="0"/>
        <v>626864.40162999998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240645</v>
      </c>
      <c r="D5" s="28">
        <v>276150</v>
      </c>
      <c r="E5" s="28">
        <v>241568</v>
      </c>
      <c r="F5" s="27">
        <v>346962</v>
      </c>
      <c r="G5" s="28">
        <v>347954</v>
      </c>
      <c r="H5" s="29">
        <v>283895.63595000003</v>
      </c>
      <c r="I5" s="28">
        <v>331500</v>
      </c>
      <c r="J5" s="28">
        <v>364768.23200000002</v>
      </c>
      <c r="K5" s="29">
        <v>395762.19889599999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118868</v>
      </c>
      <c r="D6" s="33">
        <v>157952</v>
      </c>
      <c r="E6" s="33">
        <v>229792</v>
      </c>
      <c r="F6" s="32">
        <v>251283</v>
      </c>
      <c r="G6" s="33">
        <v>445677</v>
      </c>
      <c r="H6" s="34">
        <v>452181.36404999997</v>
      </c>
      <c r="I6" s="33">
        <v>260188</v>
      </c>
      <c r="J6" s="33">
        <v>191721.27800000005</v>
      </c>
      <c r="K6" s="34">
        <v>231102.20273400002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1473</v>
      </c>
      <c r="D7" s="36">
        <v>613</v>
      </c>
      <c r="E7" s="36">
        <v>371</v>
      </c>
      <c r="F7" s="35">
        <v>0</v>
      </c>
      <c r="G7" s="36">
        <v>0</v>
      </c>
      <c r="H7" s="37">
        <v>48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1114</v>
      </c>
      <c r="D8" s="20">
        <f t="shared" ref="D8:K8" si="1">SUM(D9:D15)</f>
        <v>776</v>
      </c>
      <c r="E8" s="20">
        <f t="shared" si="1"/>
        <v>16136</v>
      </c>
      <c r="F8" s="21">
        <f t="shared" si="1"/>
        <v>2000</v>
      </c>
      <c r="G8" s="20">
        <f t="shared" si="1"/>
        <v>2000</v>
      </c>
      <c r="H8" s="22">
        <f t="shared" si="1"/>
        <v>2103</v>
      </c>
      <c r="I8" s="20">
        <f t="shared" si="1"/>
        <v>2000</v>
      </c>
      <c r="J8" s="20">
        <f t="shared" si="1"/>
        <v>2092</v>
      </c>
      <c r="K8" s="20">
        <f t="shared" si="1"/>
        <v>2202.8759999999997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7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15131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1114</v>
      </c>
      <c r="D15" s="36">
        <v>776</v>
      </c>
      <c r="E15" s="36">
        <v>998</v>
      </c>
      <c r="F15" s="35">
        <v>2000</v>
      </c>
      <c r="G15" s="36">
        <v>2000</v>
      </c>
      <c r="H15" s="37">
        <v>2103</v>
      </c>
      <c r="I15" s="36">
        <v>2000</v>
      </c>
      <c r="J15" s="36">
        <v>2092</v>
      </c>
      <c r="K15" s="37">
        <v>2202.8759999999997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7782</v>
      </c>
      <c r="D16" s="20">
        <f t="shared" ref="D16:K16" si="2">SUM(D17:D23)</f>
        <v>16127</v>
      </c>
      <c r="E16" s="20">
        <f t="shared" si="2"/>
        <v>12761</v>
      </c>
      <c r="F16" s="21">
        <f t="shared" si="2"/>
        <v>8536</v>
      </c>
      <c r="G16" s="20">
        <f t="shared" si="2"/>
        <v>39912</v>
      </c>
      <c r="H16" s="22">
        <f t="shared" si="2"/>
        <v>39912</v>
      </c>
      <c r="I16" s="20">
        <f t="shared" si="2"/>
        <v>9268</v>
      </c>
      <c r="J16" s="20">
        <f t="shared" si="2"/>
        <v>7831</v>
      </c>
      <c r="K16" s="20">
        <f t="shared" si="2"/>
        <v>8246.0429999999997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7782</v>
      </c>
      <c r="D18" s="33">
        <v>16127</v>
      </c>
      <c r="E18" s="33">
        <v>12761</v>
      </c>
      <c r="F18" s="32">
        <v>8536</v>
      </c>
      <c r="G18" s="33">
        <v>39912</v>
      </c>
      <c r="H18" s="34">
        <v>39912</v>
      </c>
      <c r="I18" s="33">
        <v>9268</v>
      </c>
      <c r="J18" s="33">
        <v>7831</v>
      </c>
      <c r="K18" s="34">
        <v>8246.0429999999997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1491</v>
      </c>
      <c r="D24" s="20">
        <v>33</v>
      </c>
      <c r="E24" s="20">
        <v>734</v>
      </c>
      <c r="F24" s="21">
        <v>0</v>
      </c>
      <c r="G24" s="20">
        <v>0</v>
      </c>
      <c r="H24" s="22">
        <v>1028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371373</v>
      </c>
      <c r="D26" s="46">
        <f t="shared" ref="D26:K26" si="3">+D4+D8+D16+D24</f>
        <v>451651</v>
      </c>
      <c r="E26" s="46">
        <f t="shared" si="3"/>
        <v>501362</v>
      </c>
      <c r="F26" s="47">
        <f t="shared" si="3"/>
        <v>608781</v>
      </c>
      <c r="G26" s="46">
        <f t="shared" si="3"/>
        <v>835543</v>
      </c>
      <c r="H26" s="48">
        <f t="shared" si="3"/>
        <v>779168</v>
      </c>
      <c r="I26" s="46">
        <f t="shared" si="3"/>
        <v>602956</v>
      </c>
      <c r="J26" s="46">
        <f t="shared" si="3"/>
        <v>566412.51</v>
      </c>
      <c r="K26" s="46">
        <f t="shared" si="3"/>
        <v>637313.32062999997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182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138</v>
      </c>
      <c r="C4" s="33">
        <v>310043</v>
      </c>
      <c r="D4" s="33">
        <v>436027</v>
      </c>
      <c r="E4" s="33">
        <v>512337</v>
      </c>
      <c r="F4" s="27">
        <v>414002.31221448648</v>
      </c>
      <c r="G4" s="28">
        <v>437576.31221448648</v>
      </c>
      <c r="H4" s="29">
        <v>458294</v>
      </c>
      <c r="I4" s="33">
        <v>497114</v>
      </c>
      <c r="J4" s="33">
        <v>550921</v>
      </c>
      <c r="K4" s="33">
        <v>618608.93280000007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139</v>
      </c>
      <c r="C5" s="33">
        <v>1202343</v>
      </c>
      <c r="D5" s="33">
        <v>1439244</v>
      </c>
      <c r="E5" s="33">
        <v>1884134</v>
      </c>
      <c r="F5" s="32">
        <v>1680874</v>
      </c>
      <c r="G5" s="33">
        <v>1686587</v>
      </c>
      <c r="H5" s="34">
        <v>1686587</v>
      </c>
      <c r="I5" s="33">
        <v>2014964</v>
      </c>
      <c r="J5" s="33">
        <v>2257891.8540000003</v>
      </c>
      <c r="K5" s="33">
        <v>2385849.2457079999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140</v>
      </c>
      <c r="C6" s="33">
        <v>954691</v>
      </c>
      <c r="D6" s="33">
        <v>1065918</v>
      </c>
      <c r="E6" s="33">
        <v>1184942</v>
      </c>
      <c r="F6" s="32">
        <v>1289481.1429270965</v>
      </c>
      <c r="G6" s="33">
        <v>1373630.1429270965</v>
      </c>
      <c r="H6" s="34">
        <v>1298514</v>
      </c>
      <c r="I6" s="33">
        <v>1568079</v>
      </c>
      <c r="J6" s="33">
        <v>1758686.236</v>
      </c>
      <c r="K6" s="33">
        <v>1990985.9840800001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141</v>
      </c>
      <c r="C7" s="33">
        <v>708675</v>
      </c>
      <c r="D7" s="33">
        <v>823889</v>
      </c>
      <c r="E7" s="33">
        <v>919224</v>
      </c>
      <c r="F7" s="32">
        <v>916391.51675095072</v>
      </c>
      <c r="G7" s="33">
        <v>949833.51675095072</v>
      </c>
      <c r="H7" s="34">
        <v>1057423</v>
      </c>
      <c r="I7" s="33">
        <v>1120789</v>
      </c>
      <c r="J7" s="33">
        <v>1251480</v>
      </c>
      <c r="K7" s="33">
        <v>1360297.8751999999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142</v>
      </c>
      <c r="C8" s="33">
        <v>1421840</v>
      </c>
      <c r="D8" s="33">
        <v>1727578</v>
      </c>
      <c r="E8" s="33">
        <v>2134359</v>
      </c>
      <c r="F8" s="32">
        <v>2874650</v>
      </c>
      <c r="G8" s="33">
        <v>2486556</v>
      </c>
      <c r="H8" s="34">
        <v>2486556</v>
      </c>
      <c r="I8" s="33">
        <v>2800532</v>
      </c>
      <c r="J8" s="33">
        <v>3185416</v>
      </c>
      <c r="K8" s="33">
        <v>3625784.4029999995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143</v>
      </c>
      <c r="C9" s="33">
        <v>25012</v>
      </c>
      <c r="D9" s="33">
        <v>32192</v>
      </c>
      <c r="E9" s="33">
        <v>49412</v>
      </c>
      <c r="F9" s="32">
        <v>47238.234650740153</v>
      </c>
      <c r="G9" s="33">
        <v>47238.234650740153</v>
      </c>
      <c r="H9" s="34">
        <v>47238.218970000002</v>
      </c>
      <c r="I9" s="33">
        <v>47759</v>
      </c>
      <c r="J9" s="33">
        <v>49955.913999999997</v>
      </c>
      <c r="K9" s="33">
        <v>52603.577441999994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144</v>
      </c>
      <c r="C10" s="33">
        <v>104773</v>
      </c>
      <c r="D10" s="33">
        <v>129981</v>
      </c>
      <c r="E10" s="33">
        <v>126421</v>
      </c>
      <c r="F10" s="32">
        <v>173357.72973726623</v>
      </c>
      <c r="G10" s="33">
        <v>169949.72973726623</v>
      </c>
      <c r="H10" s="34">
        <v>164651</v>
      </c>
      <c r="I10" s="33">
        <v>183884</v>
      </c>
      <c r="J10" s="33">
        <v>178593</v>
      </c>
      <c r="K10" s="33">
        <v>187379.10699999999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145</v>
      </c>
      <c r="C11" s="33">
        <v>1211359</v>
      </c>
      <c r="D11" s="33">
        <v>1368531</v>
      </c>
      <c r="E11" s="33">
        <v>1745127</v>
      </c>
      <c r="F11" s="32">
        <v>1795761</v>
      </c>
      <c r="G11" s="33">
        <v>1866528</v>
      </c>
      <c r="H11" s="34">
        <v>1844163</v>
      </c>
      <c r="I11" s="33">
        <v>2104624</v>
      </c>
      <c r="J11" s="33">
        <v>2256547</v>
      </c>
      <c r="K11" s="33">
        <v>2401905.2886000001</v>
      </c>
      <c r="Z11" s="53">
        <f t="shared" si="0"/>
        <v>1</v>
      </c>
    </row>
    <row r="12" spans="1:27" s="14" customFormat="1" ht="12.75" hidden="1" customHeight="1" x14ac:dyDescent="0.25">
      <c r="A12" s="25"/>
      <c r="B12" s="56" t="s">
        <v>30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5938736</v>
      </c>
      <c r="D19" s="46">
        <f t="shared" ref="D19:K19" si="1">SUM(D4:D18)</f>
        <v>7023360</v>
      </c>
      <c r="E19" s="46">
        <f t="shared" si="1"/>
        <v>8555956</v>
      </c>
      <c r="F19" s="47">
        <f t="shared" si="1"/>
        <v>9191755.9362805411</v>
      </c>
      <c r="G19" s="46">
        <f t="shared" si="1"/>
        <v>9017898.9362805393</v>
      </c>
      <c r="H19" s="48">
        <f t="shared" si="1"/>
        <v>9043426.2189700007</v>
      </c>
      <c r="I19" s="46">
        <f t="shared" si="1"/>
        <v>10337745</v>
      </c>
      <c r="J19" s="46">
        <f t="shared" si="1"/>
        <v>11489491.004000001</v>
      </c>
      <c r="K19" s="46">
        <f t="shared" si="1"/>
        <v>12623414.413829999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5393766</v>
      </c>
      <c r="D4" s="20">
        <f t="shared" ref="D4:K4" si="0">SUM(D5:D7)</f>
        <v>6474765</v>
      </c>
      <c r="E4" s="20">
        <f t="shared" si="0"/>
        <v>7415386</v>
      </c>
      <c r="F4" s="21">
        <f t="shared" si="0"/>
        <v>8288884.2483504862</v>
      </c>
      <c r="G4" s="20">
        <f t="shared" si="0"/>
        <v>8048362.2483504852</v>
      </c>
      <c r="H4" s="22">
        <f t="shared" si="0"/>
        <v>8073109.2440000009</v>
      </c>
      <c r="I4" s="20">
        <f t="shared" si="0"/>
        <v>9409769</v>
      </c>
      <c r="J4" s="20">
        <f t="shared" si="0"/>
        <v>10545116.460000001</v>
      </c>
      <c r="K4" s="20">
        <f t="shared" si="0"/>
        <v>11568234.461997997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3103485</v>
      </c>
      <c r="D5" s="28">
        <v>3756688</v>
      </c>
      <c r="E5" s="28">
        <v>4243315</v>
      </c>
      <c r="F5" s="27">
        <v>4592894.8275937941</v>
      </c>
      <c r="G5" s="28">
        <v>4673329.8275937941</v>
      </c>
      <c r="H5" s="29">
        <v>4706118.52018</v>
      </c>
      <c r="I5" s="28">
        <v>5227075</v>
      </c>
      <c r="J5" s="28">
        <v>5727459.1799999997</v>
      </c>
      <c r="K5" s="29">
        <v>6351452.4549119994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2285664</v>
      </c>
      <c r="D6" s="33">
        <v>2716859</v>
      </c>
      <c r="E6" s="33">
        <v>3172071</v>
      </c>
      <c r="F6" s="32">
        <v>3695989.4207566916</v>
      </c>
      <c r="G6" s="33">
        <v>3375032.4207566911</v>
      </c>
      <c r="H6" s="34">
        <v>3366985.7238200004</v>
      </c>
      <c r="I6" s="33">
        <v>4182694</v>
      </c>
      <c r="J6" s="33">
        <v>4817657.28</v>
      </c>
      <c r="K6" s="34">
        <v>5216782.0070859985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4617</v>
      </c>
      <c r="D7" s="36">
        <v>1218</v>
      </c>
      <c r="E7" s="36">
        <v>0</v>
      </c>
      <c r="F7" s="35">
        <v>0</v>
      </c>
      <c r="G7" s="36">
        <v>0</v>
      </c>
      <c r="H7" s="37">
        <v>5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467679</v>
      </c>
      <c r="D8" s="20">
        <f t="shared" ref="D8:K8" si="1">SUM(D9:D15)</f>
        <v>472926</v>
      </c>
      <c r="E8" s="20">
        <f t="shared" si="1"/>
        <v>1080394</v>
      </c>
      <c r="F8" s="21">
        <f t="shared" si="1"/>
        <v>784509</v>
      </c>
      <c r="G8" s="20">
        <f t="shared" si="1"/>
        <v>849760</v>
      </c>
      <c r="H8" s="22">
        <f t="shared" si="1"/>
        <v>855631.98655000003</v>
      </c>
      <c r="I8" s="20">
        <f t="shared" si="1"/>
        <v>765394</v>
      </c>
      <c r="J8" s="20">
        <f t="shared" si="1"/>
        <v>813880.60400000005</v>
      </c>
      <c r="K8" s="20">
        <f t="shared" si="1"/>
        <v>872498.99101200001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134303</v>
      </c>
      <c r="D9" s="28">
        <v>121244</v>
      </c>
      <c r="E9" s="28">
        <v>506498</v>
      </c>
      <c r="F9" s="27">
        <v>288758</v>
      </c>
      <c r="G9" s="28">
        <v>288758</v>
      </c>
      <c r="H9" s="29">
        <v>288757.27983000001</v>
      </c>
      <c r="I9" s="28">
        <v>310720</v>
      </c>
      <c r="J9" s="28">
        <v>327388</v>
      </c>
      <c r="K9" s="29">
        <v>344739.56399999995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2</v>
      </c>
      <c r="E10" s="33">
        <v>10</v>
      </c>
      <c r="F10" s="32">
        <v>99</v>
      </c>
      <c r="G10" s="33">
        <v>99</v>
      </c>
      <c r="H10" s="34">
        <v>54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325779</v>
      </c>
      <c r="D14" s="33">
        <v>342657</v>
      </c>
      <c r="E14" s="33">
        <v>560418</v>
      </c>
      <c r="F14" s="32">
        <v>488091</v>
      </c>
      <c r="G14" s="33">
        <v>553142</v>
      </c>
      <c r="H14" s="34">
        <v>553142.26349000004</v>
      </c>
      <c r="I14" s="33">
        <v>440672</v>
      </c>
      <c r="J14" s="33">
        <v>475058.36800000002</v>
      </c>
      <c r="K14" s="34">
        <v>515719.603504</v>
      </c>
    </row>
    <row r="15" spans="1:27" s="14" customFormat="1" ht="12.75" customHeight="1" x14ac:dyDescent="0.25">
      <c r="A15" s="25"/>
      <c r="B15" s="26" t="s">
        <v>20</v>
      </c>
      <c r="C15" s="35">
        <v>7597</v>
      </c>
      <c r="D15" s="36">
        <v>9023</v>
      </c>
      <c r="E15" s="36">
        <v>13468</v>
      </c>
      <c r="F15" s="35">
        <v>7561</v>
      </c>
      <c r="G15" s="36">
        <v>7761</v>
      </c>
      <c r="H15" s="37">
        <v>13678.443230000001</v>
      </c>
      <c r="I15" s="36">
        <v>14002</v>
      </c>
      <c r="J15" s="36">
        <v>11434.236000000001</v>
      </c>
      <c r="K15" s="37">
        <v>12039.823508000001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77267</v>
      </c>
      <c r="D16" s="20">
        <f t="shared" ref="D16:K16" si="2">SUM(D17:D23)</f>
        <v>75177</v>
      </c>
      <c r="E16" s="20">
        <f t="shared" si="2"/>
        <v>58989</v>
      </c>
      <c r="F16" s="21">
        <f t="shared" si="2"/>
        <v>118362.78793005514</v>
      </c>
      <c r="G16" s="20">
        <f t="shared" si="2"/>
        <v>119776.78793005514</v>
      </c>
      <c r="H16" s="22">
        <f t="shared" si="2"/>
        <v>113817.34312999999</v>
      </c>
      <c r="I16" s="20">
        <f t="shared" si="2"/>
        <v>162582</v>
      </c>
      <c r="J16" s="20">
        <f t="shared" si="2"/>
        <v>130493.94</v>
      </c>
      <c r="K16" s="20">
        <f t="shared" si="2"/>
        <v>182680.96081999922</v>
      </c>
    </row>
    <row r="17" spans="1:11" s="14" customFormat="1" ht="12.75" customHeight="1" x14ac:dyDescent="0.25">
      <c r="A17" s="25"/>
      <c r="B17" s="26" t="s">
        <v>22</v>
      </c>
      <c r="C17" s="27">
        <v>10321</v>
      </c>
      <c r="D17" s="28">
        <v>8171</v>
      </c>
      <c r="E17" s="28">
        <v>1510</v>
      </c>
      <c r="F17" s="27">
        <v>18500</v>
      </c>
      <c r="G17" s="28">
        <v>18500</v>
      </c>
      <c r="H17" s="29">
        <v>12381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66946</v>
      </c>
      <c r="D18" s="33">
        <v>67006</v>
      </c>
      <c r="E18" s="33">
        <v>57479</v>
      </c>
      <c r="F18" s="32">
        <v>99862.787930055143</v>
      </c>
      <c r="G18" s="33">
        <v>101276.78793005514</v>
      </c>
      <c r="H18" s="34">
        <v>101277.34312999999</v>
      </c>
      <c r="I18" s="33">
        <v>162582</v>
      </c>
      <c r="J18" s="33">
        <v>130493.94</v>
      </c>
      <c r="K18" s="34">
        <v>182680.96081999922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159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24</v>
      </c>
      <c r="D24" s="20">
        <v>492</v>
      </c>
      <c r="E24" s="20">
        <v>1187</v>
      </c>
      <c r="F24" s="21">
        <v>0</v>
      </c>
      <c r="G24" s="20">
        <v>0</v>
      </c>
      <c r="H24" s="22">
        <v>867.64529000000005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5938736</v>
      </c>
      <c r="D26" s="46">
        <f t="shared" ref="D26:K26" si="3">+D4+D8+D16+D24</f>
        <v>7023360</v>
      </c>
      <c r="E26" s="46">
        <f t="shared" si="3"/>
        <v>8555956</v>
      </c>
      <c r="F26" s="47">
        <f t="shared" si="3"/>
        <v>9191756.0362805407</v>
      </c>
      <c r="G26" s="46">
        <f t="shared" si="3"/>
        <v>9017899.0362805407</v>
      </c>
      <c r="H26" s="48">
        <f t="shared" si="3"/>
        <v>9043426.2189700007</v>
      </c>
      <c r="I26" s="46">
        <f t="shared" si="3"/>
        <v>10337745</v>
      </c>
      <c r="J26" s="46">
        <f t="shared" si="3"/>
        <v>11489491.004000001</v>
      </c>
      <c r="K26" s="46">
        <f t="shared" si="3"/>
        <v>12623414.413829995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146</v>
      </c>
      <c r="C4" s="33">
        <v>365065</v>
      </c>
      <c r="D4" s="33">
        <v>557465</v>
      </c>
      <c r="E4" s="33">
        <v>916242</v>
      </c>
      <c r="F4" s="27">
        <v>794943.5</v>
      </c>
      <c r="G4" s="28">
        <v>803051.5</v>
      </c>
      <c r="H4" s="29">
        <v>813630</v>
      </c>
      <c r="I4" s="33">
        <v>861290</v>
      </c>
      <c r="J4" s="33">
        <v>928104</v>
      </c>
      <c r="K4" s="33">
        <v>981993.049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115264</v>
      </c>
      <c r="D5" s="33">
        <v>139079</v>
      </c>
      <c r="E5" s="33">
        <v>230989</v>
      </c>
      <c r="F5" s="32">
        <v>129713</v>
      </c>
      <c r="G5" s="33">
        <v>129713</v>
      </c>
      <c r="H5" s="34">
        <v>156714</v>
      </c>
      <c r="I5" s="33">
        <v>152058</v>
      </c>
      <c r="J5" s="33">
        <v>158964</v>
      </c>
      <c r="K5" s="33">
        <v>161041.571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148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480329</v>
      </c>
      <c r="D19" s="46">
        <f t="shared" ref="D19:K19" si="1">SUM(D4:D18)</f>
        <v>696544</v>
      </c>
      <c r="E19" s="46">
        <f t="shared" si="1"/>
        <v>1147231</v>
      </c>
      <c r="F19" s="47">
        <f t="shared" si="1"/>
        <v>924656.5</v>
      </c>
      <c r="G19" s="46">
        <f t="shared" si="1"/>
        <v>932764.5</v>
      </c>
      <c r="H19" s="48">
        <f t="shared" si="1"/>
        <v>970344</v>
      </c>
      <c r="I19" s="46">
        <f t="shared" si="1"/>
        <v>1013348</v>
      </c>
      <c r="J19" s="46">
        <f t="shared" si="1"/>
        <v>1087068</v>
      </c>
      <c r="K19" s="46">
        <f t="shared" si="1"/>
        <v>1143034.6200000001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341919</v>
      </c>
      <c r="D4" s="20">
        <f t="shared" ref="D4:K4" si="0">SUM(D5:D7)</f>
        <v>397649</v>
      </c>
      <c r="E4" s="20">
        <f t="shared" si="0"/>
        <v>556692</v>
      </c>
      <c r="F4" s="21">
        <f t="shared" si="0"/>
        <v>519061.46703988791</v>
      </c>
      <c r="G4" s="20">
        <f t="shared" si="0"/>
        <v>517122.46703988791</v>
      </c>
      <c r="H4" s="22">
        <f t="shared" si="0"/>
        <v>553970</v>
      </c>
      <c r="I4" s="20">
        <f t="shared" si="0"/>
        <v>647340</v>
      </c>
      <c r="J4" s="20">
        <f t="shared" si="0"/>
        <v>705077</v>
      </c>
      <c r="K4" s="20">
        <f t="shared" si="0"/>
        <v>737639.81099999999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201716</v>
      </c>
      <c r="D5" s="28">
        <v>229344</v>
      </c>
      <c r="E5" s="28">
        <v>262330</v>
      </c>
      <c r="F5" s="27">
        <v>295167.46703988791</v>
      </c>
      <c r="G5" s="28">
        <v>305297.46703988791</v>
      </c>
      <c r="H5" s="29">
        <v>326848</v>
      </c>
      <c r="I5" s="28">
        <v>379743</v>
      </c>
      <c r="J5" s="28">
        <v>425710</v>
      </c>
      <c r="K5" s="29">
        <v>458237.88099999999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140170</v>
      </c>
      <c r="D6" s="33">
        <v>168305</v>
      </c>
      <c r="E6" s="33">
        <v>294362</v>
      </c>
      <c r="F6" s="32">
        <v>223894</v>
      </c>
      <c r="G6" s="33">
        <v>211825</v>
      </c>
      <c r="H6" s="34">
        <v>227122</v>
      </c>
      <c r="I6" s="33">
        <v>267597</v>
      </c>
      <c r="J6" s="33">
        <v>279367</v>
      </c>
      <c r="K6" s="34">
        <v>279401.93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33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115694</v>
      </c>
      <c r="D8" s="20">
        <f t="shared" ref="D8:K8" si="1">SUM(D9:D15)</f>
        <v>283101</v>
      </c>
      <c r="E8" s="20">
        <f t="shared" si="1"/>
        <v>577474</v>
      </c>
      <c r="F8" s="21">
        <f t="shared" si="1"/>
        <v>358336</v>
      </c>
      <c r="G8" s="20">
        <f t="shared" si="1"/>
        <v>319813</v>
      </c>
      <c r="H8" s="22">
        <f t="shared" si="1"/>
        <v>320018</v>
      </c>
      <c r="I8" s="20">
        <f t="shared" si="1"/>
        <v>336321</v>
      </c>
      <c r="J8" s="20">
        <f t="shared" si="1"/>
        <v>353938</v>
      </c>
      <c r="K8" s="20">
        <f t="shared" si="1"/>
        <v>372696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115498</v>
      </c>
      <c r="D9" s="28">
        <v>282846</v>
      </c>
      <c r="E9" s="28">
        <v>577027</v>
      </c>
      <c r="F9" s="27">
        <v>358336</v>
      </c>
      <c r="G9" s="28">
        <v>318919</v>
      </c>
      <c r="H9" s="29">
        <v>318922</v>
      </c>
      <c r="I9" s="28">
        <v>336321</v>
      </c>
      <c r="J9" s="28">
        <v>353938</v>
      </c>
      <c r="K9" s="29">
        <v>372696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196</v>
      </c>
      <c r="D15" s="36">
        <v>255</v>
      </c>
      <c r="E15" s="36">
        <v>447</v>
      </c>
      <c r="F15" s="35">
        <v>0</v>
      </c>
      <c r="G15" s="36">
        <v>894</v>
      </c>
      <c r="H15" s="37">
        <v>1096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22716</v>
      </c>
      <c r="D16" s="20">
        <f t="shared" ref="D16:K16" si="2">SUM(D17:D23)</f>
        <v>15784</v>
      </c>
      <c r="E16" s="20">
        <f t="shared" si="2"/>
        <v>13063</v>
      </c>
      <c r="F16" s="21">
        <f t="shared" si="2"/>
        <v>47259.032960112097</v>
      </c>
      <c r="G16" s="20">
        <f t="shared" si="2"/>
        <v>95829.03296011209</v>
      </c>
      <c r="H16" s="22">
        <f t="shared" si="2"/>
        <v>96340</v>
      </c>
      <c r="I16" s="20">
        <f t="shared" si="2"/>
        <v>29687</v>
      </c>
      <c r="J16" s="20">
        <f t="shared" si="2"/>
        <v>28053</v>
      </c>
      <c r="K16" s="20">
        <f t="shared" si="2"/>
        <v>32698.809000000001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22716</v>
      </c>
      <c r="D18" s="33">
        <v>15784</v>
      </c>
      <c r="E18" s="33">
        <v>13063</v>
      </c>
      <c r="F18" s="32">
        <v>47259.032960112097</v>
      </c>
      <c r="G18" s="33">
        <v>95829.03296011209</v>
      </c>
      <c r="H18" s="34">
        <v>96340</v>
      </c>
      <c r="I18" s="33">
        <v>29687</v>
      </c>
      <c r="J18" s="33">
        <v>28053</v>
      </c>
      <c r="K18" s="34">
        <v>32698.809000000001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10</v>
      </c>
      <c r="E24" s="20">
        <v>2</v>
      </c>
      <c r="F24" s="21">
        <v>0</v>
      </c>
      <c r="G24" s="20">
        <v>0</v>
      </c>
      <c r="H24" s="22">
        <v>16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480329</v>
      </c>
      <c r="D26" s="46">
        <f t="shared" ref="D26:K26" si="3">+D4+D8+D16+D24</f>
        <v>696544</v>
      </c>
      <c r="E26" s="46">
        <f t="shared" si="3"/>
        <v>1147231</v>
      </c>
      <c r="F26" s="47">
        <f t="shared" si="3"/>
        <v>924656.5</v>
      </c>
      <c r="G26" s="46">
        <f t="shared" si="3"/>
        <v>932764.5</v>
      </c>
      <c r="H26" s="48">
        <f t="shared" si="3"/>
        <v>970344</v>
      </c>
      <c r="I26" s="46">
        <f t="shared" si="3"/>
        <v>1013348</v>
      </c>
      <c r="J26" s="46">
        <f t="shared" si="3"/>
        <v>1087068</v>
      </c>
      <c r="K26" s="46">
        <f t="shared" si="3"/>
        <v>1143034.6199999999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2014-05-29T12:52:32Z</dcterms:created>
  <dcterms:modified xsi:type="dcterms:W3CDTF">2014-05-30T08:47:34Z</dcterms:modified>
</cp:coreProperties>
</file>